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Nowy folder\publikacje\koszty utrzymania małoletniego\"/>
    </mc:Choice>
  </mc:AlternateContent>
  <xr:revisionPtr revIDLastSave="0" documentId="13_ncr:1_{CD48F35C-5F41-4891-B958-262CA0A827D6}" xr6:coauthVersionLast="47" xr6:coauthVersionMax="47" xr10:uidLastSave="{00000000-0000-0000-0000-000000000000}"/>
  <bookViews>
    <workbookView xWindow="2940" yWindow="2940" windowWidth="21600" windowHeight="1117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6" i="1"/>
  <c r="G57" i="1"/>
  <c r="G58" i="1"/>
  <c r="G59" i="1"/>
  <c r="G60" i="1"/>
  <c r="G61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8" i="1"/>
  <c r="G79" i="1"/>
  <c r="G80" i="1"/>
  <c r="G81" i="1"/>
  <c r="G83" i="1"/>
  <c r="G84" i="1"/>
  <c r="G85" i="1"/>
  <c r="G86" i="1"/>
  <c r="G87" i="1"/>
  <c r="G89" i="1"/>
  <c r="G90" i="1"/>
  <c r="G91" i="1"/>
  <c r="G92" i="1"/>
  <c r="G93" i="1"/>
  <c r="G95" i="1"/>
  <c r="G96" i="1"/>
  <c r="G97" i="1"/>
  <c r="G98" i="1"/>
  <c r="G99" i="1"/>
  <c r="G101" i="1"/>
  <c r="G102" i="1"/>
  <c r="G104" i="1"/>
  <c r="G105" i="1"/>
  <c r="G107" i="1"/>
  <c r="G108" i="1"/>
  <c r="G109" i="1"/>
  <c r="G114" i="1"/>
  <c r="G115" i="1"/>
  <c r="G116" i="1"/>
  <c r="G117" i="1"/>
  <c r="G118" i="1"/>
  <c r="G119" i="1"/>
  <c r="G120" i="1"/>
  <c r="G121" i="1"/>
  <c r="G122" i="1"/>
  <c r="G123" i="1"/>
  <c r="G125" i="1"/>
  <c r="G126" i="1"/>
  <c r="G127" i="1"/>
  <c r="G128" i="1"/>
  <c r="G129" i="1"/>
  <c r="G131" i="1"/>
  <c r="G132" i="1"/>
  <c r="G133" i="1"/>
  <c r="G135" i="1"/>
  <c r="G136" i="1"/>
  <c r="G137" i="1"/>
  <c r="G138" i="1"/>
  <c r="G140" i="1"/>
  <c r="G141" i="1"/>
  <c r="G142" i="1"/>
  <c r="G143" i="1"/>
  <c r="G144" i="1"/>
  <c r="G145" i="1"/>
  <c r="G146" i="1"/>
  <c r="G148" i="1"/>
  <c r="G149" i="1"/>
  <c r="G150" i="1"/>
  <c r="G151" i="1"/>
  <c r="G152" i="1"/>
  <c r="G153" i="1"/>
  <c r="G154" i="1"/>
  <c r="G155" i="1"/>
  <c r="G157" i="1"/>
  <c r="G158" i="1"/>
  <c r="G163" i="1"/>
  <c r="G164" i="1"/>
  <c r="G166" i="1"/>
  <c r="G167" i="1"/>
  <c r="G169" i="1"/>
  <c r="G170" i="1"/>
  <c r="G172" i="1"/>
  <c r="G173" i="1"/>
  <c r="G174" i="1"/>
  <c r="G176" i="1"/>
  <c r="G178" i="1"/>
  <c r="G179" i="1"/>
  <c r="G180" i="1"/>
  <c r="G181" i="1"/>
  <c r="G182" i="1"/>
  <c r="G183" i="1"/>
  <c r="G184" i="1"/>
  <c r="G185" i="1"/>
  <c r="G187" i="1"/>
  <c r="G188" i="1"/>
  <c r="G189" i="1"/>
  <c r="G190" i="1"/>
  <c r="G191" i="1"/>
  <c r="G192" i="1"/>
  <c r="G194" i="1"/>
  <c r="G195" i="1"/>
  <c r="G196" i="1"/>
  <c r="G197" i="1"/>
  <c r="G19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<sst xmlns="http://schemas.openxmlformats.org/spreadsheetml/2006/main" count="553" uniqueCount="230">
  <si>
    <t>data urodzenia:</t>
  </si>
  <si>
    <t>pozycja</t>
  </si>
  <si>
    <t>ilość</t>
  </si>
  <si>
    <t>miara</t>
  </si>
  <si>
    <t>dzień</t>
  </si>
  <si>
    <t>sztuka</t>
  </si>
  <si>
    <t>tydzień</t>
  </si>
  <si>
    <t>sery</t>
  </si>
  <si>
    <t>kg</t>
  </si>
  <si>
    <t>opakowanie</t>
  </si>
  <si>
    <t>miesiąc</t>
  </si>
  <si>
    <t>litr</t>
  </si>
  <si>
    <t>ziemniaki</t>
  </si>
  <si>
    <t>2.</t>
  </si>
  <si>
    <t>3.</t>
  </si>
  <si>
    <t>soki owocowe i warzywne</t>
  </si>
  <si>
    <t>4.</t>
  </si>
  <si>
    <t>mydło</t>
  </si>
  <si>
    <t>pasta do zębów</t>
  </si>
  <si>
    <t>ręczniki papierowe</t>
  </si>
  <si>
    <t>2 tygodnie</t>
  </si>
  <si>
    <t>preparaty do higieny intymnej</t>
  </si>
  <si>
    <t>dezodorant</t>
  </si>
  <si>
    <t>szczoteczka do zębów</t>
  </si>
  <si>
    <t>kwartał</t>
  </si>
  <si>
    <t>płyn do mycia naczyń</t>
  </si>
  <si>
    <t>płyn do płukania tkanin</t>
  </si>
  <si>
    <t>wybielacz, odplamiacz</t>
  </si>
  <si>
    <t>papier toaletowy</t>
  </si>
  <si>
    <t>proszek do prania</t>
  </si>
  <si>
    <t>5.</t>
  </si>
  <si>
    <t>książki i czasopisma</t>
  </si>
  <si>
    <t>6.</t>
  </si>
  <si>
    <t>komplet</t>
  </si>
  <si>
    <t>rok</t>
  </si>
  <si>
    <t>para</t>
  </si>
  <si>
    <t>7.</t>
  </si>
  <si>
    <t>godzina</t>
  </si>
  <si>
    <t>opłata</t>
  </si>
  <si>
    <t>8.</t>
  </si>
  <si>
    <t>telefon komórkowy</t>
  </si>
  <si>
    <t>kieszonkowe</t>
  </si>
  <si>
    <t>9.</t>
  </si>
  <si>
    <t>podręczniki</t>
  </si>
  <si>
    <t>zeszyty</t>
  </si>
  <si>
    <t>pomoce naukowe</t>
  </si>
  <si>
    <t>artykuły plastyczne</t>
  </si>
  <si>
    <t>dojazdy do szkoły</t>
  </si>
  <si>
    <t>ryczałt</t>
  </si>
  <si>
    <t>składki klasowe</t>
  </si>
  <si>
    <t>ubezpieczenie</t>
  </si>
  <si>
    <t>czesne w szkole</t>
  </si>
  <si>
    <t>komitet rodzicielski</t>
  </si>
  <si>
    <t>10.</t>
  </si>
  <si>
    <t>11.</t>
  </si>
  <si>
    <t>lekarstwa</t>
  </si>
  <si>
    <t>pakiet świadczeń w klinice</t>
  </si>
  <si>
    <t>zajęcia rehabilitacyjne</t>
  </si>
  <si>
    <t>wizyty lekarskie</t>
  </si>
  <si>
    <t>zabawki</t>
  </si>
  <si>
    <t>okres</t>
  </si>
  <si>
    <t>cena</t>
  </si>
  <si>
    <t>1.</t>
  </si>
  <si>
    <t>sandały</t>
  </si>
  <si>
    <t>półbuty letnie</t>
  </si>
  <si>
    <t>majtki</t>
  </si>
  <si>
    <t>podkoszulki</t>
  </si>
  <si>
    <t>skarpetki</t>
  </si>
  <si>
    <t>spodnie letnie krótkie</t>
  </si>
  <si>
    <t>spodnie letnie długie</t>
  </si>
  <si>
    <t>komplet dresowy</t>
  </si>
  <si>
    <t>zestaw</t>
  </si>
  <si>
    <t>spódnice, sukienki letnie</t>
  </si>
  <si>
    <t>inne</t>
  </si>
  <si>
    <t>bluzy</t>
  </si>
  <si>
    <t>getry</t>
  </si>
  <si>
    <t>sprzęt komputerowy</t>
  </si>
  <si>
    <t>3 lata</t>
  </si>
  <si>
    <t>2 lata</t>
  </si>
  <si>
    <t>fryzjer</t>
  </si>
  <si>
    <t>Wielkanoc</t>
  </si>
  <si>
    <t>Boże Narodzenie</t>
  </si>
  <si>
    <t>imieniny</t>
  </si>
  <si>
    <t>urodziny</t>
  </si>
  <si>
    <t>rower</t>
  </si>
  <si>
    <t>hulajnoga</t>
  </si>
  <si>
    <t>łyżwy</t>
  </si>
  <si>
    <t>inny sprzęt sportowy</t>
  </si>
  <si>
    <t>sprzęt rehabilitacyjny</t>
  </si>
  <si>
    <t xml:space="preserve"> sztuka</t>
  </si>
  <si>
    <t>okulary</t>
  </si>
  <si>
    <t>aparaty ortodontyczne</t>
  </si>
  <si>
    <t>inne protezy</t>
  </si>
  <si>
    <t>cena jednostkowa</t>
  </si>
  <si>
    <t>przyprawy i sosy</t>
  </si>
  <si>
    <t>ŚRODKI CZYSTOŚCI</t>
  </si>
  <si>
    <t>KULTURA</t>
  </si>
  <si>
    <t>SPORT</t>
  </si>
  <si>
    <t>WYDATKI SZKOLNE</t>
  </si>
  <si>
    <t>INNE</t>
  </si>
  <si>
    <t xml:space="preserve">OBUWIE </t>
  </si>
  <si>
    <t>BIELIZNA</t>
  </si>
  <si>
    <t>USŁUGI</t>
  </si>
  <si>
    <t>ELEKTRONIKA</t>
  </si>
  <si>
    <t>INNA ODZIEŻ</t>
  </si>
  <si>
    <t>WAKACJE LETNIE</t>
  </si>
  <si>
    <t>FERIE ZIMOWE</t>
  </si>
  <si>
    <t>ŚWIĘTA</t>
  </si>
  <si>
    <t>UROCZYSTOŚCI</t>
  </si>
  <si>
    <t>WYCIECZKI SZKOLNE</t>
  </si>
  <si>
    <t>Opracowano w Kancelarii Adwokackiej Krzysztof Tumielewicz</t>
  </si>
  <si>
    <t>radiomagnetofon/wieża audio</t>
  </si>
  <si>
    <t>spódnice, sukienki jesienno-zimowe</t>
  </si>
  <si>
    <t xml:space="preserve">przekąski słodkie </t>
  </si>
  <si>
    <t>ŻYWNOŚĆ PODSTAWOWA</t>
  </si>
  <si>
    <t>pieczywo (bułki, chleb zwykły i tostowy)</t>
  </si>
  <si>
    <t>tłuszcze spożywcze (masło, margaryna)</t>
  </si>
  <si>
    <t>mięso i wędliny</t>
  </si>
  <si>
    <t>jaja</t>
  </si>
  <si>
    <t>ryż i kasze</t>
  </si>
  <si>
    <t>cukier i sól</t>
  </si>
  <si>
    <t xml:space="preserve">mąki </t>
  </si>
  <si>
    <t>smarowidła (dżemy, kremy, serki kanapkowe)</t>
  </si>
  <si>
    <t xml:space="preserve">bakalie </t>
  </si>
  <si>
    <t>ryby i produkty rybne</t>
  </si>
  <si>
    <t>produkty wegetariańskie</t>
  </si>
  <si>
    <t>woda mineralna</t>
  </si>
  <si>
    <t>napoje gazowane</t>
  </si>
  <si>
    <t>desery i desery instant, w tym musy owocowe, budynie i kisiele</t>
  </si>
  <si>
    <t>warzywa (świeże, mrożone)</t>
  </si>
  <si>
    <t>owoce (świeże, mrożone)</t>
  </si>
  <si>
    <t>płyn/żel do kąpieli</t>
  </si>
  <si>
    <t>szampon do włosów/odżywka do włosów</t>
  </si>
  <si>
    <t>gąbka do mycia ciała/myjka</t>
  </si>
  <si>
    <t>płyny do czyszczenia powierzchni i szyb</t>
  </si>
  <si>
    <t>chusteczki higieniczne,waciki kosmetyczne</t>
  </si>
  <si>
    <t>kremy/balsamy do ciała i puder do ciała</t>
  </si>
  <si>
    <t>profilaktyka i suplementy diety</t>
  </si>
  <si>
    <t>KOSZTY MIESZKANIA</t>
  </si>
  <si>
    <t>opłata za świetlicę szkolną</t>
  </si>
  <si>
    <t>obiady na stołówce szkolnej</t>
  </si>
  <si>
    <t>wyjścia szkolne</t>
  </si>
  <si>
    <t>imprezy i uroczystości dziecięce</t>
  </si>
  <si>
    <t>dodatkowe zajęcia szkolne</t>
  </si>
  <si>
    <t>ŚRODKI WŁASNE DZIECKA</t>
  </si>
  <si>
    <t>ZAJĘCIA POZALEKCYJNE I DODATKOWE</t>
  </si>
  <si>
    <t>zajęcia sportowe</t>
  </si>
  <si>
    <t>zajęcia edukacyjne, w tym kursy językowe</t>
  </si>
  <si>
    <t xml:space="preserve">składki członkowskie </t>
  </si>
  <si>
    <t>inne zajęcia, w tym korepetycje (artystyczne, hobby)</t>
  </si>
  <si>
    <t>przekąski słone</t>
  </si>
  <si>
    <t>płyn do płukania jamy ustnej</t>
  </si>
  <si>
    <t>nić dentystyczna</t>
  </si>
  <si>
    <t>wyjścia do kina</t>
  </si>
  <si>
    <t>wyjścia na wystawy i do muzeów</t>
  </si>
  <si>
    <t>wyjścia do teatru</t>
  </si>
  <si>
    <t>wyjścia na koncerty, do filharmonii i opery</t>
  </si>
  <si>
    <t>HIGIENA OSOBISTA</t>
  </si>
  <si>
    <t>szczotka/grzebień do włosów</t>
  </si>
  <si>
    <t>akcesoria do włosów, w tym gumki, spinki, klamry i opaski</t>
  </si>
  <si>
    <t>ZDROWIE</t>
  </si>
  <si>
    <t>odzież sportowa</t>
  </si>
  <si>
    <t>odzież i akcesoria pływackie (strój kąpielowy, czepek, okulary, klapki)</t>
  </si>
  <si>
    <t>strój na zajęcia szkolne z wychowania fizycznego</t>
  </si>
  <si>
    <t>inne ubiory sportowe wymagane na zajęcia, w tym pozalekcyjne</t>
  </si>
  <si>
    <t xml:space="preserve">obuwie sportowe </t>
  </si>
  <si>
    <t>czynsz</t>
  </si>
  <si>
    <t>media</t>
  </si>
  <si>
    <t>dojazdy i transport, w tym bilety miesięczne</t>
  </si>
  <si>
    <t>miesięczne raty za zakupy</t>
  </si>
  <si>
    <t>kapcie i obuwie domowe</t>
  </si>
  <si>
    <t>obuwie sportowe na lato</t>
  </si>
  <si>
    <t>obuwie galowe</t>
  </si>
  <si>
    <t>obuwie na zimę</t>
  </si>
  <si>
    <t xml:space="preserve">półbuty </t>
  </si>
  <si>
    <t>rajstopy i podkolanówki</t>
  </si>
  <si>
    <t xml:space="preserve">ręczniki </t>
  </si>
  <si>
    <t>odzież nocna (piżamy, koszule nocne, szlafroki)</t>
  </si>
  <si>
    <t>ODZIEŻ WIERZCHNIA</t>
  </si>
  <si>
    <t>kurtka zimowa, płaszcz na zimę</t>
  </si>
  <si>
    <t>ODZIEŻ CODZIENNEGO UŻYTKU</t>
  </si>
  <si>
    <t>kurtka przejściowa, płaszcz przejściowy</t>
  </si>
  <si>
    <t>kombinezon zimowy</t>
  </si>
  <si>
    <t>czapka, nauszniki, opaska na uszy, szalik, komin, rękawiczki</t>
  </si>
  <si>
    <t>swetry i kardigany</t>
  </si>
  <si>
    <t>koszulki na długi i krótki rękaw</t>
  </si>
  <si>
    <t>koszule</t>
  </si>
  <si>
    <t>odzież galowa</t>
  </si>
  <si>
    <t>strój kąpielowy na lato</t>
  </si>
  <si>
    <t>płyty CD</t>
  </si>
  <si>
    <t>płyty DVD/VIDEO</t>
  </si>
  <si>
    <t>aplikacje i oprogramowanie komputerowe</t>
  </si>
  <si>
    <t>gry komputerowe</t>
  </si>
  <si>
    <t>opłaty za internet</t>
  </si>
  <si>
    <t>platformy streamingowe</t>
  </si>
  <si>
    <t>wyjazdy rodzinne</t>
  </si>
  <si>
    <t>kolonie i obozy</t>
  </si>
  <si>
    <t>Dzień Dziecka i inne uroczystości ważne dla dziecka</t>
  </si>
  <si>
    <t>wyjazdy szkolne, zielone szkoły</t>
  </si>
  <si>
    <t>rolki/wrotki</t>
  </si>
  <si>
    <t>SPRZĘT SPORTOWY I REHABILITACYJNY</t>
  </si>
  <si>
    <t xml:space="preserve">– </t>
  </si>
  <si>
    <t>koszt miesięczny</t>
  </si>
  <si>
    <t xml:space="preserve">deskorolka/fiszka </t>
  </si>
  <si>
    <t>Uzupełnia się wyłącznie kolumny ILOŚĆ oraz CENA JEDNOSTKOWA</t>
  </si>
  <si>
    <t>herbata, kakao, napoje zbożowe, napoje instant</t>
  </si>
  <si>
    <t>mleko, śmietana, jogurty (naturalne, greckie, słodkie)</t>
  </si>
  <si>
    <t>oleje roślinne</t>
  </si>
  <si>
    <t>makarony</t>
  </si>
  <si>
    <t>płatki śniadaniowe i owsiane</t>
  </si>
  <si>
    <t>owoce i warzywa w słoikach, przeciery, konserwy</t>
  </si>
  <si>
    <t>WYDATKI DŁUGOOKRESOWE</t>
  </si>
  <si>
    <t>WYDATKI ŚREDNIOOKRESOWE</t>
  </si>
  <si>
    <t>WYPOSAŻENIE DOMU</t>
  </si>
  <si>
    <t>kołdra, poduszka, pościel, koc</t>
  </si>
  <si>
    <t>dywan, wykładzina</t>
  </si>
  <si>
    <t>wyposażenie pokoju dziecka (firany, lampka itp.)</t>
  </si>
  <si>
    <t xml:space="preserve">umeblowanie </t>
  </si>
  <si>
    <t>naczynia kuchenne</t>
  </si>
  <si>
    <t>SPRZĘT SPECJALISTYCZNY</t>
  </si>
  <si>
    <t>aparaty słuchowe i implanty</t>
  </si>
  <si>
    <t>kule ortopedyczne</t>
  </si>
  <si>
    <t>wózek inwalidzki</t>
  </si>
  <si>
    <t>narty/snowboard, wraz z odpowiednimi butami</t>
  </si>
  <si>
    <t>fotograf (zdjęcia do dokumentów, fotografie szkolne)</t>
  </si>
  <si>
    <t xml:space="preserve">imię i nazwisko: </t>
  </si>
  <si>
    <t>WYDATKI KRÓTKOOKRESOWE</t>
  </si>
  <si>
    <t>KOSZTY UTRZYMANIA MAŁOLETNIEGO</t>
  </si>
  <si>
    <t>RAZEM KOSZT UTRZYMANIA MAŁOLETNIEGO W JEDNYM MIESIĄCU</t>
  </si>
  <si>
    <t>DANE MAŁOLETNIEGO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</si>
</sst>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i/>
      <sz val="10"/>
      <color indexed="22"/>
      <name val="Georgia"/>
      <family val="1"/>
      <charset val="238"/>
    </font>
    <font>
      <b/>
      <sz val="11"/>
      <color theme="0"/>
      <name val="Georgia"/>
      <family val="1"/>
      <charset val="238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b/>
      <sz val="14"/>
      <color theme="0"/>
      <name val="Georgia"/>
      <family val="1"/>
      <charset val="238"/>
    </font>
    <font>
      <b/>
      <i/>
      <sz val="11"/>
      <color theme="0"/>
      <name val="Georgia"/>
      <family val="1"/>
      <charset val="238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AA1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5CDD9"/>
        <bgColor indexed="64"/>
      </patternFill>
    </fill>
    <fill>
      <patternFill patternType="solid">
        <fgColor rgb="FF374557"/>
        <bgColor indexed="64"/>
      </patternFill>
    </fill>
    <fill>
      <patternFill patternType="solid">
        <fgColor rgb="FFE3E7ED"/>
        <bgColor indexed="64"/>
      </patternFill>
    </fill>
    <fill>
      <patternFill patternType="solid">
        <fgColor rgb="FFA1B0C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4" fillId="0" borderId="4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14" xfId="0" applyFont="1" applyBorder="1"/>
    <xf numFmtId="0" fontId="4" fillId="0" borderId="14" xfId="0" applyFont="1" applyBorder="1" applyAlignment="1" applyProtection="1">
      <alignment horizontal="center"/>
      <protection locked="0"/>
    </xf>
    <xf numFmtId="164" fontId="4" fillId="0" borderId="14" xfId="0" applyNumberFormat="1" applyFont="1" applyBorder="1" applyAlignment="1" applyProtection="1">
      <alignment horizontal="center"/>
      <protection locked="0"/>
    </xf>
    <xf numFmtId="0" fontId="4" fillId="0" borderId="14" xfId="0" applyFont="1" applyBorder="1" applyAlignment="1">
      <alignment horizontal="center"/>
    </xf>
    <xf numFmtId="0" fontId="4" fillId="0" borderId="17" xfId="0" applyFont="1" applyBorder="1" applyAlignment="1" applyProtection="1">
      <alignment horizontal="center"/>
      <protection locked="0"/>
    </xf>
    <xf numFmtId="164" fontId="4" fillId="0" borderId="17" xfId="0" applyNumberFormat="1" applyFont="1" applyBorder="1" applyAlignment="1" applyProtection="1">
      <alignment horizontal="center"/>
      <protection locked="0"/>
    </xf>
    <xf numFmtId="0" fontId="5" fillId="0" borderId="14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0" fontId="5" fillId="0" borderId="14" xfId="0" applyFont="1" applyBorder="1" applyAlignment="1" applyProtection="1">
      <alignment horizontal="center"/>
      <protection locked="0"/>
    </xf>
    <xf numFmtId="164" fontId="5" fillId="0" borderId="14" xfId="0" applyNumberFormat="1" applyFont="1" applyBorder="1" applyAlignment="1" applyProtection="1">
      <alignment horizontal="center"/>
      <protection locked="0"/>
    </xf>
    <xf numFmtId="164" fontId="4" fillId="0" borderId="14" xfId="0" applyNumberFormat="1" applyFont="1" applyBorder="1" applyAlignment="1">
      <alignment horizontal="center"/>
    </xf>
    <xf numFmtId="0" fontId="4" fillId="0" borderId="14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0" fontId="5" fillId="0" borderId="24" xfId="0" applyFont="1" applyBorder="1"/>
    <xf numFmtId="164" fontId="4" fillId="0" borderId="0" xfId="0" applyNumberFormat="1" applyFont="1" applyAlignment="1" applyProtection="1">
      <alignment horizontal="center"/>
      <protection locked="0"/>
    </xf>
    <xf numFmtId="164" fontId="4" fillId="0" borderId="26" xfId="0" applyNumberFormat="1" applyFont="1" applyBorder="1" applyAlignment="1" applyProtection="1">
      <alignment horizontal="center"/>
      <protection locked="0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 applyProtection="1">
      <alignment horizontal="center"/>
      <protection locked="0"/>
    </xf>
    <xf numFmtId="164" fontId="4" fillId="0" borderId="5" xfId="0" applyNumberFormat="1" applyFont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5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5" fillId="0" borderId="15" xfId="0" applyFont="1" applyBorder="1" applyAlignment="1">
      <alignment horizontal="center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28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4" fontId="4" fillId="0" borderId="22" xfId="0" applyNumberFormat="1" applyFont="1" applyBorder="1" applyAlignment="1" applyProtection="1">
      <alignment horizontal="center"/>
      <protection locked="0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4" fillId="7" borderId="14" xfId="0" applyFont="1" applyFill="1" applyBorder="1" applyAlignment="1">
      <alignment wrapText="1"/>
    </xf>
    <xf numFmtId="0" fontId="5" fillId="7" borderId="13" xfId="0" applyFont="1" applyFill="1" applyBorder="1"/>
    <xf numFmtId="0" fontId="4" fillId="7" borderId="13" xfId="0" applyFont="1" applyFill="1" applyBorder="1"/>
    <xf numFmtId="0" fontId="4" fillId="7" borderId="16" xfId="0" applyFont="1" applyFill="1" applyBorder="1"/>
    <xf numFmtId="0" fontId="5" fillId="7" borderId="14" xfId="0" applyFont="1" applyFill="1" applyBorder="1" applyAlignment="1">
      <alignment horizontal="center"/>
    </xf>
    <xf numFmtId="0" fontId="4" fillId="7" borderId="17" xfId="0" applyFont="1" applyFill="1" applyBorder="1"/>
    <xf numFmtId="0" fontId="4" fillId="7" borderId="14" xfId="0" applyFont="1" applyFill="1" applyBorder="1"/>
    <xf numFmtId="0" fontId="4" fillId="7" borderId="20" xfId="0" applyFont="1" applyFill="1" applyBorder="1"/>
    <xf numFmtId="0" fontId="4" fillId="7" borderId="21" xfId="0" applyFont="1" applyFill="1" applyBorder="1"/>
    <xf numFmtId="0" fontId="5" fillId="8" borderId="10" xfId="0" applyFont="1" applyFill="1" applyBorder="1"/>
    <xf numFmtId="0" fontId="5" fillId="8" borderId="11" xfId="0" applyFont="1" applyFill="1" applyBorder="1" applyAlignment="1">
      <alignment horizontal="center"/>
    </xf>
    <xf numFmtId="0" fontId="5" fillId="8" borderId="11" xfId="0" applyFont="1" applyFill="1" applyBorder="1"/>
    <xf numFmtId="164" fontId="5" fillId="8" borderId="12" xfId="0" applyNumberFormat="1" applyFont="1" applyFill="1" applyBorder="1" applyAlignment="1">
      <alignment horizontal="center"/>
    </xf>
    <xf numFmtId="0" fontId="5" fillId="7" borderId="23" xfId="0" applyFont="1" applyFill="1" applyBorder="1"/>
    <xf numFmtId="0" fontId="5" fillId="7" borderId="24" xfId="0" applyFont="1" applyFill="1" applyBorder="1" applyAlignment="1">
      <alignment horizontal="center"/>
    </xf>
    <xf numFmtId="0" fontId="5" fillId="7" borderId="25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4" fillId="7" borderId="22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164" fontId="4" fillId="7" borderId="8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6" xfId="0" applyNumberFormat="1" applyFont="1" applyFill="1" applyBorder="1" applyAlignment="1">
      <alignment horizontal="center"/>
    </xf>
    <xf numFmtId="164" fontId="5" fillId="7" borderId="8" xfId="0" applyNumberFormat="1" applyFont="1" applyFill="1" applyBorder="1" applyAlignment="1">
      <alignment horizontal="center"/>
    </xf>
    <xf numFmtId="164" fontId="4" fillId="7" borderId="29" xfId="0" applyNumberFormat="1" applyFont="1" applyFill="1" applyBorder="1" applyAlignment="1">
      <alignment horizontal="center"/>
    </xf>
    <xf numFmtId="0" fontId="5" fillId="7" borderId="27" xfId="0" applyFont="1" applyFill="1" applyBorder="1" applyAlignment="1">
      <alignment horizontal="center"/>
    </xf>
    <xf numFmtId="0" fontId="5" fillId="7" borderId="16" xfId="0" applyFont="1" applyFill="1" applyBorder="1"/>
    <xf numFmtId="0" fontId="4" fillId="7" borderId="15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0" fontId="4" fillId="7" borderId="27" xfId="0" applyFont="1" applyFill="1" applyBorder="1" applyAlignment="1">
      <alignment horizontal="center"/>
    </xf>
    <xf numFmtId="164" fontId="5" fillId="7" borderId="30" xfId="0" applyNumberFormat="1" applyFont="1" applyFill="1" applyBorder="1" applyAlignment="1">
      <alignment horizontal="center"/>
    </xf>
    <xf numFmtId="164" fontId="4" fillId="7" borderId="31" xfId="0" applyNumberFormat="1" applyFont="1" applyFill="1" applyBorder="1" applyAlignment="1">
      <alignment horizontal="center"/>
    </xf>
    <xf numFmtId="164" fontId="4" fillId="7" borderId="32" xfId="0" applyNumberFormat="1" applyFont="1" applyFill="1" applyBorder="1" applyAlignment="1">
      <alignment horizontal="center"/>
    </xf>
    <xf numFmtId="164" fontId="5" fillId="7" borderId="31" xfId="0" applyNumberFormat="1" applyFont="1" applyFill="1" applyBorder="1" applyAlignment="1">
      <alignment horizontal="center"/>
    </xf>
    <xf numFmtId="164" fontId="4" fillId="7" borderId="33" xfId="0" applyNumberFormat="1" applyFont="1" applyFill="1" applyBorder="1" applyAlignment="1">
      <alignment horizontal="center"/>
    </xf>
    <xf numFmtId="0" fontId="4" fillId="7" borderId="15" xfId="0" applyFont="1" applyFill="1" applyBorder="1"/>
    <xf numFmtId="164" fontId="4" fillId="7" borderId="8" xfId="0" applyNumberFormat="1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164" fontId="3" fillId="4" borderId="3" xfId="0" applyNumberFormat="1" applyFont="1" applyFill="1" applyBorder="1" applyAlignment="1">
      <alignment horizontal="center"/>
    </xf>
    <xf numFmtId="0" fontId="3" fillId="4" borderId="10" xfId="0" applyFont="1" applyFill="1" applyBorder="1"/>
    <xf numFmtId="164" fontId="3" fillId="4" borderId="12" xfId="0" applyNumberFormat="1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5" fillId="7" borderId="34" xfId="0" applyFont="1" applyFill="1" applyBorder="1"/>
    <xf numFmtId="0" fontId="4" fillId="0" borderId="27" xfId="0" applyFont="1" applyBorder="1" applyAlignment="1" applyProtection="1">
      <alignment horizontal="center"/>
      <protection locked="0"/>
    </xf>
    <xf numFmtId="164" fontId="4" fillId="0" borderId="27" xfId="0" applyNumberFormat="1" applyFont="1" applyBorder="1" applyAlignment="1" applyProtection="1">
      <alignment horizontal="center"/>
      <protection locked="0"/>
    </xf>
    <xf numFmtId="0" fontId="5" fillId="8" borderId="1" xfId="0" applyFont="1" applyFill="1" applyBorder="1"/>
    <xf numFmtId="0" fontId="5" fillId="8" borderId="2" xfId="0" applyFont="1" applyFill="1" applyBorder="1"/>
    <xf numFmtId="0" fontId="4" fillId="8" borderId="2" xfId="0" applyFont="1" applyFill="1" applyBorder="1"/>
    <xf numFmtId="0" fontId="4" fillId="8" borderId="3" xfId="0" applyFont="1" applyFill="1" applyBorder="1"/>
    <xf numFmtId="0" fontId="5" fillId="7" borderId="24" xfId="0" applyFont="1" applyFill="1" applyBorder="1" applyAlignment="1">
      <alignment horizontal="center" wrapText="1"/>
    </xf>
    <xf numFmtId="0" fontId="4" fillId="0" borderId="24" xfId="0" applyFont="1" applyBorder="1" applyAlignment="1" applyProtection="1">
      <alignment horizontal="center"/>
      <protection locked="0"/>
    </xf>
    <xf numFmtId="0" fontId="4" fillId="7" borderId="24" xfId="0" applyFont="1" applyFill="1" applyBorder="1" applyAlignment="1">
      <alignment horizontal="center"/>
    </xf>
    <xf numFmtId="164" fontId="4" fillId="0" borderId="24" xfId="0" applyNumberFormat="1" applyFont="1" applyBorder="1" applyAlignment="1" applyProtection="1">
      <alignment horizontal="center"/>
      <protection locked="0"/>
    </xf>
    <xf numFmtId="164" fontId="4" fillId="7" borderId="3" xfId="0" applyNumberFormat="1" applyFont="1" applyFill="1" applyBorder="1" applyAlignment="1">
      <alignment horizontal="center"/>
    </xf>
    <xf numFmtId="0" fontId="4" fillId="0" borderId="35" xfId="0" applyFont="1" applyBorder="1" applyAlignment="1" applyProtection="1">
      <alignment horizontal="center"/>
      <protection locked="0"/>
    </xf>
    <xf numFmtId="0" fontId="4" fillId="7" borderId="35" xfId="0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7" borderId="28" xfId="0" applyFont="1" applyFill="1" applyBorder="1" applyAlignment="1">
      <alignment horizontal="center"/>
    </xf>
    <xf numFmtId="164" fontId="5" fillId="0" borderId="37" xfId="0" applyNumberFormat="1" applyFont="1" applyBorder="1" applyAlignment="1">
      <alignment horizontal="center"/>
    </xf>
    <xf numFmtId="164" fontId="5" fillId="7" borderId="38" xfId="0" applyNumberFormat="1" applyFont="1" applyFill="1" applyBorder="1" applyAlignment="1">
      <alignment horizontal="center"/>
    </xf>
    <xf numFmtId="0" fontId="4" fillId="7" borderId="39" xfId="0" applyFont="1" applyFill="1" applyBorder="1"/>
    <xf numFmtId="0" fontId="4" fillId="0" borderId="14" xfId="0" applyFont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>
      <alignment horizontal="center" vertical="center" wrapText="1"/>
    </xf>
    <xf numFmtId="164" fontId="4" fillId="0" borderId="14" xfId="0" applyNumberFormat="1" applyFont="1" applyBorder="1" applyAlignment="1" applyProtection="1">
      <alignment horizontal="center" vertical="center"/>
      <protection locked="0"/>
    </xf>
    <xf numFmtId="164" fontId="4" fillId="0" borderId="15" xfId="0" applyNumberFormat="1" applyFont="1" applyBorder="1" applyAlignment="1" applyProtection="1">
      <alignment horizontal="center"/>
      <protection locked="0"/>
    </xf>
    <xf numFmtId="0" fontId="5" fillId="0" borderId="4" xfId="0" applyFont="1" applyBorder="1"/>
    <xf numFmtId="0" fontId="5" fillId="0" borderId="0" xfId="0" applyFont="1"/>
    <xf numFmtId="0" fontId="5" fillId="0" borderId="8" xfId="0" applyFont="1" applyBorder="1"/>
    <xf numFmtId="0" fontId="5" fillId="0" borderId="36" xfId="0" applyFont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5" fillId="7" borderId="41" xfId="0" applyFont="1" applyFill="1" applyBorder="1" applyAlignment="1">
      <alignment horizontal="center"/>
    </xf>
    <xf numFmtId="0" fontId="5" fillId="7" borderId="40" xfId="0" applyFont="1" applyFill="1" applyBorder="1" applyAlignment="1">
      <alignment horizontal="center"/>
    </xf>
    <xf numFmtId="0" fontId="5" fillId="7" borderId="42" xfId="0" applyFont="1" applyFill="1" applyBorder="1" applyAlignment="1">
      <alignment horizontal="center"/>
    </xf>
    <xf numFmtId="0" fontId="5" fillId="5" borderId="7" xfId="0" applyFont="1" applyFill="1" applyBorder="1" applyAlignment="1" applyProtection="1">
      <alignment horizontal="left"/>
      <protection locked="0"/>
    </xf>
    <xf numFmtId="0" fontId="5" fillId="5" borderId="9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3E7ED"/>
      <color rgb="FFA1B0C3"/>
      <color rgb="FFC5CDD9"/>
      <color rgb="FF374557"/>
      <color rgb="FFBBC5D3"/>
      <color rgb="FFDAA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109</xdr:row>
      <xdr:rowOff>9525</xdr:rowOff>
    </xdr:from>
    <xdr:to>
      <xdr:col>7</xdr:col>
      <xdr:colOff>0</xdr:colOff>
      <xdr:row>109</xdr:row>
      <xdr:rowOff>9525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73912B67-E4F7-4434-BCB6-6297451C9F7E}"/>
            </a:ext>
          </a:extLst>
        </xdr:cNvPr>
        <xdr:cNvSpPr>
          <a:spLocks noChangeShapeType="1"/>
        </xdr:cNvSpPr>
      </xdr:nvSpPr>
      <xdr:spPr bwMode="auto">
        <a:xfrm>
          <a:off x="609600" y="21516975"/>
          <a:ext cx="768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0"/>
  <sheetViews>
    <sheetView tabSelected="1" workbookViewId="0">
      <selection activeCell="I7" sqref="I7"/>
    </sheetView>
  </sheetViews>
  <sheetFormatPr defaultRowHeight="15" x14ac:dyDescent="0.25"/>
  <cols>
    <col min="2" max="2" width="67" customWidth="1"/>
    <col min="3" max="3" width="9.28515625" customWidth="1"/>
    <col min="4" max="4" width="13.7109375" customWidth="1"/>
    <col min="5" max="5" width="16.42578125" customWidth="1"/>
    <col min="6" max="6" width="21" customWidth="1"/>
    <col min="7" max="7" width="19.42578125" customWidth="1"/>
  </cols>
  <sheetData>
    <row r="1" spans="1:7" ht="48" customHeight="1" thickBot="1" x14ac:dyDescent="0.3">
      <c r="A1" s="118" t="e" vm="1">
        <v>#VALUE!</v>
      </c>
      <c r="B1" s="118"/>
      <c r="C1" s="118"/>
      <c r="D1" s="118"/>
      <c r="E1" s="118"/>
      <c r="F1" s="118"/>
      <c r="G1" s="118"/>
    </row>
    <row r="2" spans="1:7" ht="21" customHeight="1" x14ac:dyDescent="0.25">
      <c r="A2" s="119" t="s">
        <v>227</v>
      </c>
      <c r="B2" s="120"/>
      <c r="C2" s="120"/>
      <c r="D2" s="120"/>
      <c r="E2" s="120"/>
      <c r="F2" s="120"/>
      <c r="G2" s="121"/>
    </row>
    <row r="3" spans="1:7" x14ac:dyDescent="0.25">
      <c r="A3" s="122" t="s">
        <v>204</v>
      </c>
      <c r="B3" s="123"/>
      <c r="C3" s="123"/>
      <c r="D3" s="123"/>
      <c r="E3" s="123"/>
      <c r="F3" s="123"/>
      <c r="G3" s="124"/>
    </row>
    <row r="4" spans="1:7" x14ac:dyDescent="0.25">
      <c r="A4" s="114"/>
      <c r="B4" s="115"/>
      <c r="C4" s="125" t="s">
        <v>229</v>
      </c>
      <c r="D4" s="126"/>
      <c r="E4" s="127"/>
      <c r="F4" s="115"/>
      <c r="G4" s="116"/>
    </row>
    <row r="5" spans="1:7" x14ac:dyDescent="0.25">
      <c r="A5" s="1"/>
      <c r="B5" s="2" t="s">
        <v>225</v>
      </c>
      <c r="C5" s="128"/>
      <c r="D5" s="128"/>
      <c r="E5" s="128"/>
      <c r="F5" s="117"/>
      <c r="G5" s="4"/>
    </row>
    <row r="6" spans="1:7" ht="15.75" thickBot="1" x14ac:dyDescent="0.3">
      <c r="A6" s="5"/>
      <c r="B6" s="2" t="s">
        <v>0</v>
      </c>
      <c r="C6" s="129"/>
      <c r="D6" s="129"/>
      <c r="E6" s="129"/>
      <c r="F6" s="3"/>
      <c r="G6" s="4"/>
    </row>
    <row r="7" spans="1:7" ht="15.75" thickBot="1" x14ac:dyDescent="0.3">
      <c r="A7" s="87"/>
      <c r="B7" s="43" t="s">
        <v>1</v>
      </c>
      <c r="C7" s="43" t="s">
        <v>2</v>
      </c>
      <c r="D7" s="43"/>
      <c r="E7" s="43" t="s">
        <v>3</v>
      </c>
      <c r="F7" s="43" t="s">
        <v>93</v>
      </c>
      <c r="G7" s="44" t="s">
        <v>202</v>
      </c>
    </row>
    <row r="8" spans="1:7" ht="15.75" thickBot="1" x14ac:dyDescent="0.3">
      <c r="A8" s="94"/>
      <c r="B8" s="89" t="s">
        <v>226</v>
      </c>
      <c r="C8" s="95"/>
      <c r="D8" s="96"/>
      <c r="E8" s="96"/>
      <c r="F8" s="96"/>
      <c r="G8" s="97"/>
    </row>
    <row r="9" spans="1:7" x14ac:dyDescent="0.25">
      <c r="A9" s="58" t="s">
        <v>62</v>
      </c>
      <c r="B9" s="98" t="s">
        <v>114</v>
      </c>
      <c r="C9" s="99"/>
      <c r="D9" s="100"/>
      <c r="E9" s="100"/>
      <c r="F9" s="101"/>
      <c r="G9" s="102"/>
    </row>
    <row r="10" spans="1:7" x14ac:dyDescent="0.25">
      <c r="A10" s="47"/>
      <c r="B10" s="45" t="s">
        <v>115</v>
      </c>
      <c r="C10" s="7"/>
      <c r="D10" s="74" t="s">
        <v>6</v>
      </c>
      <c r="E10" s="74" t="s">
        <v>5</v>
      </c>
      <c r="F10" s="8"/>
      <c r="G10" s="66">
        <f>F10*C10*4</f>
        <v>0</v>
      </c>
    </row>
    <row r="11" spans="1:7" x14ac:dyDescent="0.25">
      <c r="A11" s="47"/>
      <c r="B11" s="45" t="s">
        <v>116</v>
      </c>
      <c r="C11" s="7"/>
      <c r="D11" s="74" t="s">
        <v>6</v>
      </c>
      <c r="E11" s="74" t="s">
        <v>5</v>
      </c>
      <c r="F11" s="8"/>
      <c r="G11" s="66">
        <f>(C11*F11)*4</f>
        <v>0</v>
      </c>
    </row>
    <row r="12" spans="1:7" x14ac:dyDescent="0.25">
      <c r="A12" s="47"/>
      <c r="B12" s="45" t="s">
        <v>7</v>
      </c>
      <c r="C12" s="7"/>
      <c r="D12" s="74" t="s">
        <v>6</v>
      </c>
      <c r="E12" s="74" t="s">
        <v>8</v>
      </c>
      <c r="F12" s="8"/>
      <c r="G12" s="66">
        <f>(C12*F12)*4</f>
        <v>0</v>
      </c>
    </row>
    <row r="13" spans="1:7" x14ac:dyDescent="0.25">
      <c r="A13" s="47"/>
      <c r="B13" s="45" t="s">
        <v>117</v>
      </c>
      <c r="C13" s="7"/>
      <c r="D13" s="74" t="s">
        <v>6</v>
      </c>
      <c r="E13" s="74" t="s">
        <v>8</v>
      </c>
      <c r="F13" s="8"/>
      <c r="G13" s="66">
        <f>(C13*F13)*4</f>
        <v>0</v>
      </c>
    </row>
    <row r="14" spans="1:7" x14ac:dyDescent="0.25">
      <c r="A14" s="47"/>
      <c r="B14" s="45" t="s">
        <v>206</v>
      </c>
      <c r="C14" s="7"/>
      <c r="D14" s="74" t="s">
        <v>4</v>
      </c>
      <c r="E14" s="74" t="s">
        <v>9</v>
      </c>
      <c r="F14" s="8"/>
      <c r="G14" s="66">
        <f>(C14*F14)*30</f>
        <v>0</v>
      </c>
    </row>
    <row r="15" spans="1:7" x14ac:dyDescent="0.25">
      <c r="A15" s="47"/>
      <c r="B15" s="45" t="s">
        <v>118</v>
      </c>
      <c r="C15" s="7"/>
      <c r="D15" s="74" t="s">
        <v>6</v>
      </c>
      <c r="E15" s="74" t="s">
        <v>5</v>
      </c>
      <c r="F15" s="8"/>
      <c r="G15" s="66">
        <f>(C15*F15)*4</f>
        <v>0</v>
      </c>
    </row>
    <row r="16" spans="1:7" x14ac:dyDescent="0.25">
      <c r="A16" s="47"/>
      <c r="B16" s="45" t="s">
        <v>207</v>
      </c>
      <c r="C16" s="7"/>
      <c r="D16" s="74" t="s">
        <v>10</v>
      </c>
      <c r="E16" s="74" t="s">
        <v>11</v>
      </c>
      <c r="F16" s="8"/>
      <c r="G16" s="83">
        <f>(C16*F16)</f>
        <v>0</v>
      </c>
    </row>
    <row r="17" spans="1:7" x14ac:dyDescent="0.25">
      <c r="A17" s="47"/>
      <c r="B17" s="45" t="s">
        <v>205</v>
      </c>
      <c r="C17" s="7"/>
      <c r="D17" s="74" t="s">
        <v>6</v>
      </c>
      <c r="E17" s="74" t="s">
        <v>9</v>
      </c>
      <c r="F17" s="8"/>
      <c r="G17" s="66">
        <f>(C17*F17)*4</f>
        <v>0</v>
      </c>
    </row>
    <row r="18" spans="1:7" x14ac:dyDescent="0.25">
      <c r="A18" s="47"/>
      <c r="B18" s="45" t="s">
        <v>12</v>
      </c>
      <c r="C18" s="7"/>
      <c r="D18" s="74" t="s">
        <v>6</v>
      </c>
      <c r="E18" s="74" t="s">
        <v>8</v>
      </c>
      <c r="F18" s="8"/>
      <c r="G18" s="66">
        <f t="shared" ref="G18:G34" si="0">(C18*F18)*4</f>
        <v>0</v>
      </c>
    </row>
    <row r="19" spans="1:7" x14ac:dyDescent="0.25">
      <c r="A19" s="47"/>
      <c r="B19" s="45" t="s">
        <v>119</v>
      </c>
      <c r="C19" s="7"/>
      <c r="D19" s="74" t="s">
        <v>6</v>
      </c>
      <c r="E19" s="74" t="s">
        <v>8</v>
      </c>
      <c r="F19" s="8"/>
      <c r="G19" s="66">
        <f t="shared" si="0"/>
        <v>0</v>
      </c>
    </row>
    <row r="20" spans="1:7" x14ac:dyDescent="0.25">
      <c r="A20" s="47"/>
      <c r="B20" s="45" t="s">
        <v>208</v>
      </c>
      <c r="C20" s="7"/>
      <c r="D20" s="74" t="s">
        <v>6</v>
      </c>
      <c r="E20" s="74" t="s">
        <v>9</v>
      </c>
      <c r="F20" s="8"/>
      <c r="G20" s="66">
        <f t="shared" si="0"/>
        <v>0</v>
      </c>
    </row>
    <row r="21" spans="1:7" x14ac:dyDescent="0.25">
      <c r="A21" s="47"/>
      <c r="B21" s="45" t="s">
        <v>120</v>
      </c>
      <c r="C21" s="7"/>
      <c r="D21" s="74" t="s">
        <v>6</v>
      </c>
      <c r="E21" s="74" t="s">
        <v>8</v>
      </c>
      <c r="F21" s="8"/>
      <c r="G21" s="66">
        <f t="shared" si="0"/>
        <v>0</v>
      </c>
    </row>
    <row r="22" spans="1:7" x14ac:dyDescent="0.25">
      <c r="A22" s="47"/>
      <c r="B22" s="45" t="s">
        <v>121</v>
      </c>
      <c r="C22" s="7"/>
      <c r="D22" s="74" t="s">
        <v>6</v>
      </c>
      <c r="E22" s="74" t="s">
        <v>8</v>
      </c>
      <c r="F22" s="8"/>
      <c r="G22" s="66">
        <f t="shared" si="0"/>
        <v>0</v>
      </c>
    </row>
    <row r="23" spans="1:7" x14ac:dyDescent="0.25">
      <c r="A23" s="47"/>
      <c r="B23" s="45" t="s">
        <v>122</v>
      </c>
      <c r="C23" s="7"/>
      <c r="D23" s="74" t="s">
        <v>6</v>
      </c>
      <c r="E23" s="74" t="s">
        <v>9</v>
      </c>
      <c r="F23" s="8"/>
      <c r="G23" s="66">
        <f t="shared" ref="G23:G28" si="1">(C23*F23)*4</f>
        <v>0</v>
      </c>
    </row>
    <row r="24" spans="1:7" x14ac:dyDescent="0.25">
      <c r="A24" s="47"/>
      <c r="B24" s="45" t="s">
        <v>123</v>
      </c>
      <c r="C24" s="7"/>
      <c r="D24" s="74" t="s">
        <v>6</v>
      </c>
      <c r="E24" s="74" t="s">
        <v>9</v>
      </c>
      <c r="F24" s="8"/>
      <c r="G24" s="66">
        <f t="shared" si="1"/>
        <v>0</v>
      </c>
    </row>
    <row r="25" spans="1:7" x14ac:dyDescent="0.25">
      <c r="A25" s="46"/>
      <c r="B25" s="51" t="s">
        <v>129</v>
      </c>
      <c r="C25" s="7"/>
      <c r="D25" s="74" t="s">
        <v>6</v>
      </c>
      <c r="E25" s="74" t="s">
        <v>8</v>
      </c>
      <c r="F25" s="7"/>
      <c r="G25" s="66">
        <f t="shared" si="1"/>
        <v>0</v>
      </c>
    </row>
    <row r="26" spans="1:7" x14ac:dyDescent="0.25">
      <c r="A26" s="46"/>
      <c r="B26" s="51" t="s">
        <v>130</v>
      </c>
      <c r="C26" s="7"/>
      <c r="D26" s="74" t="s">
        <v>6</v>
      </c>
      <c r="E26" s="74" t="s">
        <v>8</v>
      </c>
      <c r="F26" s="7"/>
      <c r="G26" s="66">
        <f t="shared" si="1"/>
        <v>0</v>
      </c>
    </row>
    <row r="27" spans="1:7" x14ac:dyDescent="0.25">
      <c r="A27" s="47"/>
      <c r="B27" s="51" t="s">
        <v>15</v>
      </c>
      <c r="C27" s="7"/>
      <c r="D27" s="74" t="s">
        <v>6</v>
      </c>
      <c r="E27" s="74" t="s">
        <v>11</v>
      </c>
      <c r="F27" s="8"/>
      <c r="G27" s="66">
        <f t="shared" si="1"/>
        <v>0</v>
      </c>
    </row>
    <row r="28" spans="1:7" x14ac:dyDescent="0.25">
      <c r="A28" s="47"/>
      <c r="B28" s="45" t="s">
        <v>209</v>
      </c>
      <c r="C28" s="7"/>
      <c r="D28" s="74" t="s">
        <v>6</v>
      </c>
      <c r="E28" s="74" t="s">
        <v>9</v>
      </c>
      <c r="F28" s="8"/>
      <c r="G28" s="66">
        <f t="shared" si="1"/>
        <v>0</v>
      </c>
    </row>
    <row r="29" spans="1:7" x14ac:dyDescent="0.25">
      <c r="A29" s="47"/>
      <c r="B29" s="45" t="s">
        <v>210</v>
      </c>
      <c r="C29" s="7"/>
      <c r="D29" s="74" t="s">
        <v>6</v>
      </c>
      <c r="E29" s="74" t="s">
        <v>5</v>
      </c>
      <c r="F29" s="8"/>
      <c r="G29" s="66">
        <f t="shared" si="0"/>
        <v>0</v>
      </c>
    </row>
    <row r="30" spans="1:7" x14ac:dyDescent="0.25">
      <c r="A30" s="47"/>
      <c r="B30" s="45" t="s">
        <v>124</v>
      </c>
      <c r="C30" s="7"/>
      <c r="D30" s="74" t="s">
        <v>6</v>
      </c>
      <c r="E30" s="74" t="s">
        <v>8</v>
      </c>
      <c r="F30" s="8"/>
      <c r="G30" s="66">
        <f>(C30*F30)*4</f>
        <v>0</v>
      </c>
    </row>
    <row r="31" spans="1:7" ht="15" customHeight="1" x14ac:dyDescent="0.25">
      <c r="A31" s="47"/>
      <c r="B31" s="45" t="s">
        <v>125</v>
      </c>
      <c r="C31" s="7"/>
      <c r="D31" s="74" t="s">
        <v>6</v>
      </c>
      <c r="E31" s="74" t="s">
        <v>9</v>
      </c>
      <c r="F31" s="8"/>
      <c r="G31" s="66">
        <f>(C31*F31)*4</f>
        <v>0</v>
      </c>
    </row>
    <row r="32" spans="1:7" x14ac:dyDescent="0.25">
      <c r="A32" s="47"/>
      <c r="B32" s="45" t="s">
        <v>126</v>
      </c>
      <c r="C32" s="7"/>
      <c r="D32" s="74" t="s">
        <v>6</v>
      </c>
      <c r="E32" s="74" t="s">
        <v>11</v>
      </c>
      <c r="F32" s="8"/>
      <c r="G32" s="66">
        <f t="shared" si="0"/>
        <v>0</v>
      </c>
    </row>
    <row r="33" spans="1:7" x14ac:dyDescent="0.25">
      <c r="A33" s="47"/>
      <c r="B33" s="45" t="s">
        <v>127</v>
      </c>
      <c r="C33" s="7"/>
      <c r="D33" s="74" t="s">
        <v>6</v>
      </c>
      <c r="E33" s="74" t="s">
        <v>11</v>
      </c>
      <c r="F33" s="8"/>
      <c r="G33" s="66">
        <f>(C33*F33)*4</f>
        <v>0</v>
      </c>
    </row>
    <row r="34" spans="1:7" x14ac:dyDescent="0.25">
      <c r="A34" s="47"/>
      <c r="B34" s="45" t="s">
        <v>128</v>
      </c>
      <c r="C34" s="7"/>
      <c r="D34" s="74" t="s">
        <v>6</v>
      </c>
      <c r="E34" s="74" t="s">
        <v>5</v>
      </c>
      <c r="F34" s="8"/>
      <c r="G34" s="66">
        <f t="shared" si="0"/>
        <v>0</v>
      </c>
    </row>
    <row r="35" spans="1:7" x14ac:dyDescent="0.25">
      <c r="A35" s="47"/>
      <c r="B35" s="45" t="s">
        <v>94</v>
      </c>
      <c r="C35" s="110"/>
      <c r="D35" s="111" t="s">
        <v>10</v>
      </c>
      <c r="E35" s="111" t="s">
        <v>5</v>
      </c>
      <c r="F35" s="112"/>
      <c r="G35" s="83">
        <f>(C35*F35)</f>
        <v>0</v>
      </c>
    </row>
    <row r="36" spans="1:7" x14ac:dyDescent="0.25">
      <c r="A36" s="46"/>
      <c r="B36" s="90" t="s">
        <v>113</v>
      </c>
      <c r="C36" s="9"/>
      <c r="D36" s="74" t="s">
        <v>6</v>
      </c>
      <c r="E36" s="74" t="s">
        <v>9</v>
      </c>
      <c r="F36" s="6"/>
      <c r="G36" s="66">
        <f>(C36*F36)*4</f>
        <v>0</v>
      </c>
    </row>
    <row r="37" spans="1:7" ht="15.75" thickBot="1" x14ac:dyDescent="0.3">
      <c r="A37" s="48"/>
      <c r="B37" s="50" t="s">
        <v>150</v>
      </c>
      <c r="C37" s="10"/>
      <c r="D37" s="62" t="s">
        <v>6</v>
      </c>
      <c r="E37" s="62" t="s">
        <v>9</v>
      </c>
      <c r="F37" s="11"/>
      <c r="G37" s="67">
        <f>(C37*F37)*4</f>
        <v>0</v>
      </c>
    </row>
    <row r="38" spans="1:7" ht="15.75" thickTop="1" x14ac:dyDescent="0.25">
      <c r="A38" s="46" t="s">
        <v>13</v>
      </c>
      <c r="B38" s="49" t="s">
        <v>157</v>
      </c>
      <c r="C38" s="12"/>
      <c r="D38" s="49"/>
      <c r="E38" s="49"/>
      <c r="F38" s="13"/>
      <c r="G38" s="69"/>
    </row>
    <row r="39" spans="1:7" x14ac:dyDescent="0.25">
      <c r="A39" s="47"/>
      <c r="B39" s="51" t="s">
        <v>17</v>
      </c>
      <c r="C39" s="7"/>
      <c r="D39" s="74" t="s">
        <v>6</v>
      </c>
      <c r="E39" s="74" t="s">
        <v>5</v>
      </c>
      <c r="F39" s="8"/>
      <c r="G39" s="66">
        <f t="shared" ref="G39" si="2">(C39*F39)*4</f>
        <v>0</v>
      </c>
    </row>
    <row r="40" spans="1:7" x14ac:dyDescent="0.25">
      <c r="A40" s="47"/>
      <c r="B40" s="51" t="s">
        <v>23</v>
      </c>
      <c r="C40" s="7"/>
      <c r="D40" s="74" t="s">
        <v>10</v>
      </c>
      <c r="E40" s="74" t="s">
        <v>5</v>
      </c>
      <c r="F40" s="8"/>
      <c r="G40" s="66">
        <f>(C40*F40)</f>
        <v>0</v>
      </c>
    </row>
    <row r="41" spans="1:7" x14ac:dyDescent="0.25">
      <c r="A41" s="47"/>
      <c r="B41" s="51" t="s">
        <v>18</v>
      </c>
      <c r="C41" s="7"/>
      <c r="D41" s="74" t="s">
        <v>10</v>
      </c>
      <c r="E41" s="74" t="s">
        <v>5</v>
      </c>
      <c r="F41" s="8"/>
      <c r="G41" s="66">
        <f>(C41*F41)</f>
        <v>0</v>
      </c>
    </row>
    <row r="42" spans="1:7" x14ac:dyDescent="0.25">
      <c r="A42" s="47"/>
      <c r="B42" s="51" t="s">
        <v>151</v>
      </c>
      <c r="C42" s="7"/>
      <c r="D42" s="74" t="s">
        <v>10</v>
      </c>
      <c r="E42" s="74" t="s">
        <v>5</v>
      </c>
      <c r="F42" s="8"/>
      <c r="G42" s="66">
        <f>(C42*F42)</f>
        <v>0</v>
      </c>
    </row>
    <row r="43" spans="1:7" x14ac:dyDescent="0.25">
      <c r="A43" s="47"/>
      <c r="B43" s="51" t="s">
        <v>152</v>
      </c>
      <c r="C43" s="7"/>
      <c r="D43" s="74" t="s">
        <v>10</v>
      </c>
      <c r="E43" s="74" t="s">
        <v>5</v>
      </c>
      <c r="F43" s="8"/>
      <c r="G43" s="66">
        <f>(C43*F43)</f>
        <v>0</v>
      </c>
    </row>
    <row r="44" spans="1:7" x14ac:dyDescent="0.25">
      <c r="A44" s="47"/>
      <c r="B44" s="51" t="s">
        <v>28</v>
      </c>
      <c r="C44" s="7"/>
      <c r="D44" s="74" t="s">
        <v>10</v>
      </c>
      <c r="E44" s="74" t="s">
        <v>5</v>
      </c>
      <c r="F44" s="8"/>
      <c r="G44" s="66">
        <f>(C44*F44)</f>
        <v>0</v>
      </c>
    </row>
    <row r="45" spans="1:7" x14ac:dyDescent="0.25">
      <c r="A45" s="47"/>
      <c r="B45" s="51" t="s">
        <v>133</v>
      </c>
      <c r="C45" s="7"/>
      <c r="D45" s="74" t="s">
        <v>24</v>
      </c>
      <c r="E45" s="74" t="s">
        <v>5</v>
      </c>
      <c r="F45" s="8"/>
      <c r="G45" s="66">
        <f>(C45*F45)/3</f>
        <v>0</v>
      </c>
    </row>
    <row r="46" spans="1:7" x14ac:dyDescent="0.25">
      <c r="A46" s="47"/>
      <c r="B46" s="51" t="s">
        <v>136</v>
      </c>
      <c r="C46" s="7"/>
      <c r="D46" s="74" t="s">
        <v>10</v>
      </c>
      <c r="E46" s="74" t="s">
        <v>5</v>
      </c>
      <c r="F46" s="8"/>
      <c r="G46" s="66">
        <f>(C46*F46)</f>
        <v>0</v>
      </c>
    </row>
    <row r="47" spans="1:7" x14ac:dyDescent="0.25">
      <c r="A47" s="47"/>
      <c r="B47" s="51" t="s">
        <v>131</v>
      </c>
      <c r="C47" s="7"/>
      <c r="D47" s="74" t="s">
        <v>20</v>
      </c>
      <c r="E47" s="74" t="s">
        <v>5</v>
      </c>
      <c r="F47" s="8"/>
      <c r="G47" s="66">
        <f>(C47*F47)*2</f>
        <v>0</v>
      </c>
    </row>
    <row r="48" spans="1:7" x14ac:dyDescent="0.25">
      <c r="A48" s="47"/>
      <c r="B48" s="51" t="s">
        <v>132</v>
      </c>
      <c r="C48" s="7"/>
      <c r="D48" s="74" t="s">
        <v>20</v>
      </c>
      <c r="E48" s="74" t="s">
        <v>5</v>
      </c>
      <c r="F48" s="8"/>
      <c r="G48" s="66">
        <f>(C48*F48)*2</f>
        <v>0</v>
      </c>
    </row>
    <row r="49" spans="1:7" x14ac:dyDescent="0.25">
      <c r="A49" s="47"/>
      <c r="B49" s="51" t="s">
        <v>21</v>
      </c>
      <c r="C49" s="7"/>
      <c r="D49" s="74" t="s">
        <v>20</v>
      </c>
      <c r="E49" s="74" t="s">
        <v>5</v>
      </c>
      <c r="F49" s="8"/>
      <c r="G49" s="66">
        <f>(C49*F49)*2</f>
        <v>0</v>
      </c>
    </row>
    <row r="50" spans="1:7" x14ac:dyDescent="0.25">
      <c r="A50" s="47"/>
      <c r="B50" s="51" t="s">
        <v>135</v>
      </c>
      <c r="C50" s="7"/>
      <c r="D50" s="74" t="s">
        <v>10</v>
      </c>
      <c r="E50" s="74" t="s">
        <v>9</v>
      </c>
      <c r="F50" s="8"/>
      <c r="G50" s="66">
        <f>(C50*F50)</f>
        <v>0</v>
      </c>
    </row>
    <row r="51" spans="1:7" x14ac:dyDescent="0.25">
      <c r="A51" s="47"/>
      <c r="B51" s="51" t="s">
        <v>158</v>
      </c>
      <c r="C51" s="7"/>
      <c r="D51" s="74" t="s">
        <v>24</v>
      </c>
      <c r="E51" s="74" t="s">
        <v>5</v>
      </c>
      <c r="F51" s="8"/>
      <c r="G51" s="66">
        <f>(C51*F51)/3</f>
        <v>0</v>
      </c>
    </row>
    <row r="52" spans="1:7" x14ac:dyDescent="0.25">
      <c r="A52" s="47"/>
      <c r="B52" s="51" t="s">
        <v>159</v>
      </c>
      <c r="C52" s="7"/>
      <c r="D52" s="74" t="s">
        <v>10</v>
      </c>
      <c r="E52" s="74" t="s">
        <v>5</v>
      </c>
      <c r="F52" s="8"/>
      <c r="G52" s="66">
        <f>C52*F52</f>
        <v>0</v>
      </c>
    </row>
    <row r="53" spans="1:7" x14ac:dyDescent="0.25">
      <c r="A53" s="47"/>
      <c r="B53" s="51" t="s">
        <v>176</v>
      </c>
      <c r="C53" s="7"/>
      <c r="D53" s="74" t="s">
        <v>24</v>
      </c>
      <c r="E53" s="74" t="s">
        <v>5</v>
      </c>
      <c r="F53" s="8"/>
      <c r="G53" s="66">
        <f>(C53*F53)/3</f>
        <v>0</v>
      </c>
    </row>
    <row r="54" spans="1:7" ht="15.75" thickBot="1" x14ac:dyDescent="0.3">
      <c r="A54" s="47"/>
      <c r="B54" s="51" t="s">
        <v>22</v>
      </c>
      <c r="C54" s="7"/>
      <c r="D54" s="74" t="s">
        <v>10</v>
      </c>
      <c r="E54" s="74" t="s">
        <v>5</v>
      </c>
      <c r="F54" s="8"/>
      <c r="G54" s="66">
        <f>C54*F54</f>
        <v>0</v>
      </c>
    </row>
    <row r="55" spans="1:7" ht="15.75" thickTop="1" x14ac:dyDescent="0.25">
      <c r="A55" s="91" t="s">
        <v>14</v>
      </c>
      <c r="B55" s="71" t="s">
        <v>95</v>
      </c>
      <c r="C55" s="92"/>
      <c r="D55" s="76"/>
      <c r="E55" s="76"/>
      <c r="F55" s="93"/>
      <c r="G55" s="70"/>
    </row>
    <row r="56" spans="1:7" x14ac:dyDescent="0.25">
      <c r="A56" s="47"/>
      <c r="B56" s="51" t="s">
        <v>25</v>
      </c>
      <c r="C56" s="7"/>
      <c r="D56" s="74" t="s">
        <v>10</v>
      </c>
      <c r="E56" s="74" t="s">
        <v>11</v>
      </c>
      <c r="F56" s="8"/>
      <c r="G56" s="66">
        <f t="shared" ref="G56:G61" si="3">C56*F56</f>
        <v>0</v>
      </c>
    </row>
    <row r="57" spans="1:7" x14ac:dyDescent="0.25">
      <c r="A57" s="47"/>
      <c r="B57" s="51" t="s">
        <v>134</v>
      </c>
      <c r="C57" s="7"/>
      <c r="D57" s="74" t="s">
        <v>10</v>
      </c>
      <c r="E57" s="74" t="s">
        <v>5</v>
      </c>
      <c r="F57" s="8"/>
      <c r="G57" s="66">
        <f t="shared" si="3"/>
        <v>0</v>
      </c>
    </row>
    <row r="58" spans="1:7" x14ac:dyDescent="0.25">
      <c r="A58" s="47"/>
      <c r="B58" s="51" t="s">
        <v>26</v>
      </c>
      <c r="C58" s="7"/>
      <c r="D58" s="74" t="s">
        <v>10</v>
      </c>
      <c r="E58" s="74" t="s">
        <v>11</v>
      </c>
      <c r="F58" s="8"/>
      <c r="G58" s="66">
        <f t="shared" si="3"/>
        <v>0</v>
      </c>
    </row>
    <row r="59" spans="1:7" x14ac:dyDescent="0.25">
      <c r="A59" s="47"/>
      <c r="B59" s="51" t="s">
        <v>27</v>
      </c>
      <c r="C59" s="7"/>
      <c r="D59" s="74" t="s">
        <v>10</v>
      </c>
      <c r="E59" s="74" t="s">
        <v>5</v>
      </c>
      <c r="F59" s="8"/>
      <c r="G59" s="66">
        <f t="shared" si="3"/>
        <v>0</v>
      </c>
    </row>
    <row r="60" spans="1:7" x14ac:dyDescent="0.25">
      <c r="A60" s="47"/>
      <c r="B60" s="51" t="s">
        <v>19</v>
      </c>
      <c r="C60" s="7"/>
      <c r="D60" s="74" t="s">
        <v>6</v>
      </c>
      <c r="E60" s="74" t="s">
        <v>5</v>
      </c>
      <c r="F60" s="8"/>
      <c r="G60" s="66">
        <f>(C60*F60)*4</f>
        <v>0</v>
      </c>
    </row>
    <row r="61" spans="1:7" ht="15.75" thickBot="1" x14ac:dyDescent="0.3">
      <c r="A61" s="48"/>
      <c r="B61" s="50" t="s">
        <v>29</v>
      </c>
      <c r="C61" s="10"/>
      <c r="D61" s="62" t="s">
        <v>10</v>
      </c>
      <c r="E61" s="62" t="s">
        <v>8</v>
      </c>
      <c r="F61" s="11"/>
      <c r="G61" s="67">
        <f t="shared" si="3"/>
        <v>0</v>
      </c>
    </row>
    <row r="62" spans="1:7" ht="15.75" thickTop="1" x14ac:dyDescent="0.25">
      <c r="A62" s="46" t="s">
        <v>16</v>
      </c>
      <c r="B62" s="49" t="s">
        <v>98</v>
      </c>
      <c r="C62" s="12"/>
      <c r="D62" s="49"/>
      <c r="E62" s="49"/>
      <c r="F62" s="13"/>
      <c r="G62" s="69"/>
    </row>
    <row r="63" spans="1:7" x14ac:dyDescent="0.25">
      <c r="A63" s="46"/>
      <c r="B63" s="51" t="s">
        <v>43</v>
      </c>
      <c r="C63" s="14"/>
      <c r="D63" s="74" t="s">
        <v>34</v>
      </c>
      <c r="E63" s="74" t="s">
        <v>33</v>
      </c>
      <c r="F63" s="15"/>
      <c r="G63" s="66">
        <f>(C63*F63)/12</f>
        <v>0</v>
      </c>
    </row>
    <row r="64" spans="1:7" x14ac:dyDescent="0.25">
      <c r="A64" s="46"/>
      <c r="B64" s="51" t="s">
        <v>44</v>
      </c>
      <c r="C64" s="14"/>
      <c r="D64" s="74" t="s">
        <v>24</v>
      </c>
      <c r="E64" s="74" t="s">
        <v>5</v>
      </c>
      <c r="F64" s="15"/>
      <c r="G64" s="66">
        <f>(C64*F64)/3</f>
        <v>0</v>
      </c>
    </row>
    <row r="65" spans="1:7" x14ac:dyDescent="0.25">
      <c r="A65" s="46"/>
      <c r="B65" s="51" t="s">
        <v>45</v>
      </c>
      <c r="C65" s="14"/>
      <c r="D65" s="74" t="s">
        <v>34</v>
      </c>
      <c r="E65" s="74" t="s">
        <v>5</v>
      </c>
      <c r="F65" s="15"/>
      <c r="G65" s="66">
        <f>(C65*F65)/12</f>
        <v>0</v>
      </c>
    </row>
    <row r="66" spans="1:7" x14ac:dyDescent="0.25">
      <c r="A66" s="46"/>
      <c r="B66" s="51" t="s">
        <v>46</v>
      </c>
      <c r="C66" s="14"/>
      <c r="D66" s="74" t="s">
        <v>24</v>
      </c>
      <c r="E66" s="74" t="s">
        <v>33</v>
      </c>
      <c r="F66" s="15"/>
      <c r="G66" s="66">
        <f>(C66*F66)/3</f>
        <v>0</v>
      </c>
    </row>
    <row r="67" spans="1:7" x14ac:dyDescent="0.25">
      <c r="A67" s="46"/>
      <c r="B67" s="51" t="s">
        <v>47</v>
      </c>
      <c r="C67" s="7"/>
      <c r="D67" s="74" t="s">
        <v>10</v>
      </c>
      <c r="E67" s="74" t="s">
        <v>48</v>
      </c>
      <c r="F67" s="8"/>
      <c r="G67" s="66">
        <f>C67*F67</f>
        <v>0</v>
      </c>
    </row>
    <row r="68" spans="1:7" x14ac:dyDescent="0.25">
      <c r="A68" s="46"/>
      <c r="B68" s="51" t="s">
        <v>139</v>
      </c>
      <c r="C68" s="7"/>
      <c r="D68" s="74" t="s">
        <v>10</v>
      </c>
      <c r="E68" s="74" t="s">
        <v>48</v>
      </c>
      <c r="F68" s="8"/>
      <c r="G68" s="66">
        <f>C68*F68</f>
        <v>0</v>
      </c>
    </row>
    <row r="69" spans="1:7" x14ac:dyDescent="0.25">
      <c r="A69" s="47"/>
      <c r="B69" s="51" t="s">
        <v>143</v>
      </c>
      <c r="C69" s="7"/>
      <c r="D69" s="74" t="s">
        <v>10</v>
      </c>
      <c r="E69" s="74" t="s">
        <v>37</v>
      </c>
      <c r="F69" s="8"/>
      <c r="G69" s="66">
        <f>C69*F69</f>
        <v>0</v>
      </c>
    </row>
    <row r="70" spans="1:7" x14ac:dyDescent="0.25">
      <c r="A70" s="47"/>
      <c r="B70" s="51" t="s">
        <v>140</v>
      </c>
      <c r="C70" s="7"/>
      <c r="D70" s="74" t="s">
        <v>10</v>
      </c>
      <c r="E70" s="74" t="s">
        <v>38</v>
      </c>
      <c r="F70" s="8"/>
      <c r="G70" s="66">
        <f>C70*F70</f>
        <v>0</v>
      </c>
    </row>
    <row r="71" spans="1:7" x14ac:dyDescent="0.25">
      <c r="A71" s="47"/>
      <c r="B71" s="51" t="s">
        <v>141</v>
      </c>
      <c r="C71" s="7"/>
      <c r="D71" s="74" t="s">
        <v>34</v>
      </c>
      <c r="E71" s="74" t="s">
        <v>201</v>
      </c>
      <c r="F71" s="8"/>
      <c r="G71" s="66">
        <f>(C71*F71)/12</f>
        <v>0</v>
      </c>
    </row>
    <row r="72" spans="1:7" x14ac:dyDescent="0.25">
      <c r="A72" s="47"/>
      <c r="B72" s="51" t="s">
        <v>142</v>
      </c>
      <c r="C72" s="7"/>
      <c r="D72" s="74" t="s">
        <v>10</v>
      </c>
      <c r="E72" s="74" t="s">
        <v>5</v>
      </c>
      <c r="F72" s="8"/>
      <c r="G72" s="66">
        <f>C72*F72</f>
        <v>0</v>
      </c>
    </row>
    <row r="73" spans="1:7" x14ac:dyDescent="0.25">
      <c r="A73" s="47"/>
      <c r="B73" s="51" t="s">
        <v>49</v>
      </c>
      <c r="C73" s="7"/>
      <c r="D73" s="74" t="s">
        <v>10</v>
      </c>
      <c r="E73" s="74" t="s">
        <v>48</v>
      </c>
      <c r="F73" s="8"/>
      <c r="G73" s="66">
        <f>C73*F73</f>
        <v>0</v>
      </c>
    </row>
    <row r="74" spans="1:7" x14ac:dyDescent="0.25">
      <c r="A74" s="47"/>
      <c r="B74" s="51" t="s">
        <v>50</v>
      </c>
      <c r="C74" s="7"/>
      <c r="D74" s="74" t="s">
        <v>34</v>
      </c>
      <c r="E74" s="74" t="s">
        <v>38</v>
      </c>
      <c r="F74" s="8"/>
      <c r="G74" s="66">
        <f>(C74*F74)/12</f>
        <v>0</v>
      </c>
    </row>
    <row r="75" spans="1:7" x14ac:dyDescent="0.25">
      <c r="A75" s="47"/>
      <c r="B75" s="51" t="s">
        <v>51</v>
      </c>
      <c r="C75" s="7"/>
      <c r="D75" s="74" t="s">
        <v>34</v>
      </c>
      <c r="E75" s="74" t="s">
        <v>38</v>
      </c>
      <c r="F75" s="8"/>
      <c r="G75" s="66">
        <f>(C75*F75)/12</f>
        <v>0</v>
      </c>
    </row>
    <row r="76" spans="1:7" ht="15.75" thickBot="1" x14ac:dyDescent="0.3">
      <c r="A76" s="48"/>
      <c r="B76" s="50" t="s">
        <v>52</v>
      </c>
      <c r="C76" s="10"/>
      <c r="D76" s="62" t="s">
        <v>10</v>
      </c>
      <c r="E76" s="62" t="s">
        <v>38</v>
      </c>
      <c r="F76" s="11"/>
      <c r="G76" s="67">
        <f>(C76*F76)</f>
        <v>0</v>
      </c>
    </row>
    <row r="77" spans="1:7" ht="15.75" thickTop="1" x14ac:dyDescent="0.25">
      <c r="A77" s="46" t="s">
        <v>30</v>
      </c>
      <c r="B77" s="49" t="s">
        <v>145</v>
      </c>
      <c r="C77" s="12"/>
      <c r="D77" s="49"/>
      <c r="E77" s="49"/>
      <c r="F77" s="13"/>
      <c r="G77" s="69"/>
    </row>
    <row r="78" spans="1:7" x14ac:dyDescent="0.25">
      <c r="A78" s="46"/>
      <c r="B78" s="51" t="s">
        <v>146</v>
      </c>
      <c r="C78" s="14"/>
      <c r="D78" s="74" t="s">
        <v>6</v>
      </c>
      <c r="E78" s="74" t="s">
        <v>37</v>
      </c>
      <c r="F78" s="15"/>
      <c r="G78" s="66">
        <f>(C78*F78)*4</f>
        <v>0</v>
      </c>
    </row>
    <row r="79" spans="1:7" x14ac:dyDescent="0.25">
      <c r="A79" s="46"/>
      <c r="B79" s="51" t="s">
        <v>147</v>
      </c>
      <c r="C79" s="14"/>
      <c r="D79" s="74" t="s">
        <v>6</v>
      </c>
      <c r="E79" s="74" t="s">
        <v>37</v>
      </c>
      <c r="F79" s="15"/>
      <c r="G79" s="66">
        <f>(C79*F79)*4</f>
        <v>0</v>
      </c>
    </row>
    <row r="80" spans="1:7" x14ac:dyDescent="0.25">
      <c r="A80" s="46"/>
      <c r="B80" s="51" t="s">
        <v>148</v>
      </c>
      <c r="C80" s="14"/>
      <c r="D80" s="74" t="s">
        <v>34</v>
      </c>
      <c r="E80" s="74" t="s">
        <v>38</v>
      </c>
      <c r="F80" s="15"/>
      <c r="G80" s="66">
        <f>(C80*F80)/12</f>
        <v>0</v>
      </c>
    </row>
    <row r="81" spans="1:7" ht="15.75" thickBot="1" x14ac:dyDescent="0.3">
      <c r="A81" s="48"/>
      <c r="B81" s="50" t="s">
        <v>149</v>
      </c>
      <c r="C81" s="10"/>
      <c r="D81" s="62" t="s">
        <v>6</v>
      </c>
      <c r="E81" s="62" t="s">
        <v>37</v>
      </c>
      <c r="F81" s="11"/>
      <c r="G81" s="67">
        <f>(C81*F81)*4</f>
        <v>0</v>
      </c>
    </row>
    <row r="82" spans="1:7" ht="15.75" thickTop="1" x14ac:dyDescent="0.25">
      <c r="A82" s="46" t="s">
        <v>32</v>
      </c>
      <c r="B82" s="49" t="s">
        <v>160</v>
      </c>
      <c r="C82" s="12"/>
      <c r="D82" s="49"/>
      <c r="E82" s="49"/>
      <c r="F82" s="13"/>
      <c r="G82" s="69"/>
    </row>
    <row r="83" spans="1:7" x14ac:dyDescent="0.25">
      <c r="A83" s="47"/>
      <c r="B83" s="51" t="s">
        <v>55</v>
      </c>
      <c r="C83" s="7"/>
      <c r="D83" s="74" t="s">
        <v>24</v>
      </c>
      <c r="E83" s="74" t="s">
        <v>38</v>
      </c>
      <c r="F83" s="8"/>
      <c r="G83" s="66">
        <f>(C83*F83)/3</f>
        <v>0</v>
      </c>
    </row>
    <row r="84" spans="1:7" x14ac:dyDescent="0.25">
      <c r="A84" s="47"/>
      <c r="B84" s="51" t="s">
        <v>137</v>
      </c>
      <c r="C84" s="7"/>
      <c r="D84" s="74" t="s">
        <v>10</v>
      </c>
      <c r="E84" s="74" t="s">
        <v>38</v>
      </c>
      <c r="F84" s="8"/>
      <c r="G84" s="66">
        <f>(C84*F84)</f>
        <v>0</v>
      </c>
    </row>
    <row r="85" spans="1:7" x14ac:dyDescent="0.25">
      <c r="A85" s="47"/>
      <c r="B85" s="51" t="s">
        <v>56</v>
      </c>
      <c r="C85" s="7"/>
      <c r="D85" s="74" t="s">
        <v>10</v>
      </c>
      <c r="E85" s="74" t="s">
        <v>38</v>
      </c>
      <c r="F85" s="8"/>
      <c r="G85" s="66">
        <f>C85*F85</f>
        <v>0</v>
      </c>
    </row>
    <row r="86" spans="1:7" x14ac:dyDescent="0.25">
      <c r="A86" s="47"/>
      <c r="B86" s="51" t="s">
        <v>57</v>
      </c>
      <c r="C86" s="7"/>
      <c r="D86" s="73" t="s">
        <v>24</v>
      </c>
      <c r="E86" s="74" t="s">
        <v>38</v>
      </c>
      <c r="F86" s="8"/>
      <c r="G86" s="66">
        <f>(C86*F86)/3</f>
        <v>0</v>
      </c>
    </row>
    <row r="87" spans="1:7" ht="15.75" thickBot="1" x14ac:dyDescent="0.3">
      <c r="A87" s="48"/>
      <c r="B87" s="50" t="s">
        <v>58</v>
      </c>
      <c r="C87" s="10"/>
      <c r="D87" s="61" t="s">
        <v>24</v>
      </c>
      <c r="E87" s="62" t="s">
        <v>38</v>
      </c>
      <c r="F87" s="11"/>
      <c r="G87" s="67">
        <f>(C87*F87)/3</f>
        <v>0</v>
      </c>
    </row>
    <row r="88" spans="1:7" ht="15.75" thickTop="1" x14ac:dyDescent="0.25">
      <c r="A88" s="46" t="s">
        <v>36</v>
      </c>
      <c r="B88" s="49" t="s">
        <v>96</v>
      </c>
      <c r="C88" s="12"/>
      <c r="D88" s="49"/>
      <c r="E88" s="49"/>
      <c r="F88" s="13"/>
      <c r="G88" s="69"/>
    </row>
    <row r="89" spans="1:7" x14ac:dyDescent="0.25">
      <c r="A89" s="47"/>
      <c r="B89" s="51" t="s">
        <v>31</v>
      </c>
      <c r="C89" s="7"/>
      <c r="D89" s="74" t="s">
        <v>20</v>
      </c>
      <c r="E89" s="74" t="s">
        <v>5</v>
      </c>
      <c r="F89" s="8"/>
      <c r="G89" s="66">
        <f>(C89*F89)*2</f>
        <v>0</v>
      </c>
    </row>
    <row r="90" spans="1:7" x14ac:dyDescent="0.25">
      <c r="A90" s="47"/>
      <c r="B90" s="51" t="s">
        <v>153</v>
      </c>
      <c r="C90" s="7"/>
      <c r="D90" s="74" t="s">
        <v>10</v>
      </c>
      <c r="E90" s="74" t="s">
        <v>5</v>
      </c>
      <c r="F90" s="8"/>
      <c r="G90" s="66">
        <f>C90*F90</f>
        <v>0</v>
      </c>
    </row>
    <row r="91" spans="1:7" x14ac:dyDescent="0.25">
      <c r="A91" s="47"/>
      <c r="B91" s="51" t="s">
        <v>154</v>
      </c>
      <c r="C91" s="7"/>
      <c r="D91" s="74" t="s">
        <v>24</v>
      </c>
      <c r="E91" s="74" t="s">
        <v>5</v>
      </c>
      <c r="F91" s="8"/>
      <c r="G91" s="66">
        <f>(C91*F91)/3</f>
        <v>0</v>
      </c>
    </row>
    <row r="92" spans="1:7" x14ac:dyDescent="0.25">
      <c r="A92" s="47"/>
      <c r="B92" s="51" t="s">
        <v>155</v>
      </c>
      <c r="C92" s="7"/>
      <c r="D92" s="74" t="s">
        <v>24</v>
      </c>
      <c r="E92" s="74" t="s">
        <v>5</v>
      </c>
      <c r="F92" s="8"/>
      <c r="G92" s="66">
        <f>(C92*F92)/3</f>
        <v>0</v>
      </c>
    </row>
    <row r="93" spans="1:7" ht="15.75" thickBot="1" x14ac:dyDescent="0.3">
      <c r="A93" s="48"/>
      <c r="B93" s="50" t="s">
        <v>156</v>
      </c>
      <c r="C93" s="10"/>
      <c r="D93" s="62" t="s">
        <v>24</v>
      </c>
      <c r="E93" s="62" t="s">
        <v>5</v>
      </c>
      <c r="F93" s="11"/>
      <c r="G93" s="67">
        <f>(C93*F93)/3</f>
        <v>0</v>
      </c>
    </row>
    <row r="94" spans="1:7" ht="15.75" thickTop="1" x14ac:dyDescent="0.25">
      <c r="A94" s="46" t="s">
        <v>39</v>
      </c>
      <c r="B94" s="49" t="s">
        <v>97</v>
      </c>
      <c r="C94" s="12"/>
      <c r="D94" s="49"/>
      <c r="E94" s="49"/>
      <c r="F94" s="13"/>
      <c r="G94" s="69"/>
    </row>
    <row r="95" spans="1:7" x14ac:dyDescent="0.25">
      <c r="A95" s="47"/>
      <c r="B95" s="51" t="s">
        <v>161</v>
      </c>
      <c r="C95" s="7"/>
      <c r="D95" s="74" t="s">
        <v>10</v>
      </c>
      <c r="E95" s="74" t="s">
        <v>5</v>
      </c>
      <c r="F95" s="8"/>
      <c r="G95" s="66">
        <f>C95*F95</f>
        <v>0</v>
      </c>
    </row>
    <row r="96" spans="1:7" x14ac:dyDescent="0.25">
      <c r="A96" s="47"/>
      <c r="B96" s="51" t="s">
        <v>162</v>
      </c>
      <c r="C96" s="7"/>
      <c r="D96" s="74" t="s">
        <v>24</v>
      </c>
      <c r="E96" s="74" t="s">
        <v>33</v>
      </c>
      <c r="F96" s="8"/>
      <c r="G96" s="66">
        <f>(C96*F96)/3</f>
        <v>0</v>
      </c>
    </row>
    <row r="97" spans="1:7" x14ac:dyDescent="0.25">
      <c r="A97" s="47"/>
      <c r="B97" s="51" t="s">
        <v>163</v>
      </c>
      <c r="C97" s="7"/>
      <c r="D97" s="74" t="s">
        <v>24</v>
      </c>
      <c r="E97" s="74" t="s">
        <v>33</v>
      </c>
      <c r="F97" s="8"/>
      <c r="G97" s="66">
        <f>(C97*F97)/3</f>
        <v>0</v>
      </c>
    </row>
    <row r="98" spans="1:7" x14ac:dyDescent="0.25">
      <c r="A98" s="47"/>
      <c r="B98" s="51" t="s">
        <v>164</v>
      </c>
      <c r="C98" s="7"/>
      <c r="D98" s="74" t="s">
        <v>34</v>
      </c>
      <c r="E98" s="74" t="s">
        <v>33</v>
      </c>
      <c r="F98" s="8"/>
      <c r="G98" s="66">
        <f>(C98*F98)/12</f>
        <v>0</v>
      </c>
    </row>
    <row r="99" spans="1:7" ht="15.75" thickBot="1" x14ac:dyDescent="0.3">
      <c r="A99" s="48"/>
      <c r="B99" s="50" t="s">
        <v>165</v>
      </c>
      <c r="C99" s="10"/>
      <c r="D99" s="62" t="s">
        <v>24</v>
      </c>
      <c r="E99" s="62" t="s">
        <v>35</v>
      </c>
      <c r="F99" s="11"/>
      <c r="G99" s="67">
        <f>(C99*F99)/3</f>
        <v>0</v>
      </c>
    </row>
    <row r="100" spans="1:7" ht="15.75" thickTop="1" x14ac:dyDescent="0.25">
      <c r="A100" s="46" t="s">
        <v>42</v>
      </c>
      <c r="B100" s="49" t="s">
        <v>144</v>
      </c>
      <c r="C100" s="12"/>
      <c r="D100" s="49"/>
      <c r="E100" s="49"/>
      <c r="F100" s="13"/>
      <c r="G100" s="69"/>
    </row>
    <row r="101" spans="1:7" x14ac:dyDescent="0.25">
      <c r="A101" s="46"/>
      <c r="B101" s="51" t="s">
        <v>40</v>
      </c>
      <c r="C101" s="14"/>
      <c r="D101" s="74" t="s">
        <v>10</v>
      </c>
      <c r="E101" s="74" t="s">
        <v>38</v>
      </c>
      <c r="F101" s="8"/>
      <c r="G101" s="66">
        <f>1*F101</f>
        <v>0</v>
      </c>
    </row>
    <row r="102" spans="1:7" ht="15.75" thickBot="1" x14ac:dyDescent="0.3">
      <c r="A102" s="48"/>
      <c r="B102" s="50" t="s">
        <v>41</v>
      </c>
      <c r="C102" s="10"/>
      <c r="D102" s="62" t="s">
        <v>10</v>
      </c>
      <c r="E102" s="62" t="s">
        <v>38</v>
      </c>
      <c r="F102" s="11"/>
      <c r="G102" s="67">
        <f>1*F102</f>
        <v>0</v>
      </c>
    </row>
    <row r="103" spans="1:7" ht="15.75" thickTop="1" x14ac:dyDescent="0.25">
      <c r="A103" s="46" t="s">
        <v>53</v>
      </c>
      <c r="B103" s="49" t="s">
        <v>138</v>
      </c>
      <c r="C103" s="12"/>
      <c r="D103" s="49"/>
      <c r="E103" s="49"/>
      <c r="F103" s="13"/>
      <c r="G103" s="69"/>
    </row>
    <row r="104" spans="1:7" x14ac:dyDescent="0.25">
      <c r="A104" s="46"/>
      <c r="B104" s="90" t="s">
        <v>166</v>
      </c>
      <c r="C104" s="12"/>
      <c r="D104" s="74" t="s">
        <v>10</v>
      </c>
      <c r="E104" s="74" t="s">
        <v>38</v>
      </c>
      <c r="F104" s="13"/>
      <c r="G104" s="66">
        <f>C104*F104</f>
        <v>0</v>
      </c>
    </row>
    <row r="105" spans="1:7" ht="15.75" thickBot="1" x14ac:dyDescent="0.3">
      <c r="A105" s="48"/>
      <c r="B105" s="50" t="s">
        <v>167</v>
      </c>
      <c r="C105" s="10"/>
      <c r="D105" s="62" t="s">
        <v>10</v>
      </c>
      <c r="E105" s="62" t="s">
        <v>38</v>
      </c>
      <c r="F105" s="11"/>
      <c r="G105" s="67">
        <f>C105*F105</f>
        <v>0</v>
      </c>
    </row>
    <row r="106" spans="1:7" ht="15.75" thickTop="1" x14ac:dyDescent="0.25">
      <c r="A106" s="46" t="s">
        <v>54</v>
      </c>
      <c r="B106" s="49" t="s">
        <v>99</v>
      </c>
      <c r="C106" s="9"/>
      <c r="D106" s="73"/>
      <c r="E106" s="74"/>
      <c r="F106" s="16"/>
      <c r="G106" s="66"/>
    </row>
    <row r="107" spans="1:7" x14ac:dyDescent="0.25">
      <c r="A107" s="46"/>
      <c r="B107" s="51" t="s">
        <v>59</v>
      </c>
      <c r="C107" s="17"/>
      <c r="D107" s="73" t="s">
        <v>10</v>
      </c>
      <c r="E107" s="74" t="s">
        <v>38</v>
      </c>
      <c r="F107" s="7"/>
      <c r="G107" s="66">
        <f>C107*F107</f>
        <v>0</v>
      </c>
    </row>
    <row r="108" spans="1:7" x14ac:dyDescent="0.25">
      <c r="A108" s="46"/>
      <c r="B108" s="51" t="s">
        <v>168</v>
      </c>
      <c r="C108" s="17"/>
      <c r="D108" s="73" t="s">
        <v>6</v>
      </c>
      <c r="E108" s="74" t="s">
        <v>38</v>
      </c>
      <c r="F108" s="7"/>
      <c r="G108" s="66">
        <f>(C108*F108)*4</f>
        <v>0</v>
      </c>
    </row>
    <row r="109" spans="1:7" ht="15.75" thickBot="1" x14ac:dyDescent="0.3">
      <c r="A109" s="109"/>
      <c r="B109" s="53" t="s">
        <v>169</v>
      </c>
      <c r="C109" s="18"/>
      <c r="D109" s="64" t="s">
        <v>10</v>
      </c>
      <c r="E109" s="65" t="s">
        <v>38</v>
      </c>
      <c r="F109" s="19"/>
      <c r="G109" s="68">
        <f>C109*F109</f>
        <v>0</v>
      </c>
    </row>
    <row r="110" spans="1:7" ht="16.5" thickTop="1" thickBot="1" x14ac:dyDescent="0.3">
      <c r="A110" s="1"/>
      <c r="B110" s="20"/>
      <c r="C110" s="20"/>
      <c r="D110" s="21"/>
      <c r="E110" s="21"/>
      <c r="F110" s="21"/>
      <c r="G110" s="22"/>
    </row>
    <row r="111" spans="1:7" ht="15.75" thickBot="1" x14ac:dyDescent="0.3">
      <c r="A111" s="84"/>
      <c r="B111" s="85" t="s">
        <v>1</v>
      </c>
      <c r="C111" s="85" t="s">
        <v>2</v>
      </c>
      <c r="D111" s="85" t="s">
        <v>60</v>
      </c>
      <c r="E111" s="85" t="s">
        <v>3</v>
      </c>
      <c r="F111" s="85" t="s">
        <v>61</v>
      </c>
      <c r="G111" s="86" t="s">
        <v>202</v>
      </c>
    </row>
    <row r="112" spans="1:7" ht="15.75" thickBot="1" x14ac:dyDescent="0.3">
      <c r="A112" s="54"/>
      <c r="B112" s="55" t="s">
        <v>212</v>
      </c>
      <c r="C112" s="56"/>
      <c r="D112" s="55"/>
      <c r="E112" s="55"/>
      <c r="F112" s="55"/>
      <c r="G112" s="57"/>
    </row>
    <row r="113" spans="1:7" x14ac:dyDescent="0.25">
      <c r="A113" s="46" t="s">
        <v>62</v>
      </c>
      <c r="B113" s="49" t="s">
        <v>180</v>
      </c>
      <c r="C113" s="12"/>
      <c r="D113" s="63"/>
      <c r="E113" s="49"/>
      <c r="F113" s="26"/>
      <c r="G113" s="80"/>
    </row>
    <row r="114" spans="1:7" x14ac:dyDescent="0.25">
      <c r="A114" s="46"/>
      <c r="B114" s="51" t="s">
        <v>68</v>
      </c>
      <c r="C114" s="14"/>
      <c r="D114" s="73" t="s">
        <v>34</v>
      </c>
      <c r="E114" s="74" t="s">
        <v>5</v>
      </c>
      <c r="F114" s="27"/>
      <c r="G114" s="78">
        <f t="shared" ref="G114:G119" si="4">(C114*F114)/12</f>
        <v>0</v>
      </c>
    </row>
    <row r="115" spans="1:7" x14ac:dyDescent="0.25">
      <c r="A115" s="46"/>
      <c r="B115" s="51" t="s">
        <v>69</v>
      </c>
      <c r="C115" s="14"/>
      <c r="D115" s="73" t="s">
        <v>34</v>
      </c>
      <c r="E115" s="74" t="s">
        <v>5</v>
      </c>
      <c r="F115" s="27"/>
      <c r="G115" s="78">
        <f t="shared" si="4"/>
        <v>0</v>
      </c>
    </row>
    <row r="116" spans="1:7" x14ac:dyDescent="0.25">
      <c r="A116" s="46"/>
      <c r="B116" s="51" t="s">
        <v>70</v>
      </c>
      <c r="C116" s="14"/>
      <c r="D116" s="73" t="s">
        <v>34</v>
      </c>
      <c r="E116" s="74" t="s">
        <v>71</v>
      </c>
      <c r="F116" s="27"/>
      <c r="G116" s="78">
        <f t="shared" si="4"/>
        <v>0</v>
      </c>
    </row>
    <row r="117" spans="1:7" x14ac:dyDescent="0.25">
      <c r="A117" s="46"/>
      <c r="B117" s="51" t="s">
        <v>72</v>
      </c>
      <c r="C117" s="14"/>
      <c r="D117" s="73" t="s">
        <v>34</v>
      </c>
      <c r="E117" s="74" t="s">
        <v>5</v>
      </c>
      <c r="F117" s="27"/>
      <c r="G117" s="78">
        <f t="shared" si="4"/>
        <v>0</v>
      </c>
    </row>
    <row r="118" spans="1:7" x14ac:dyDescent="0.25">
      <c r="A118" s="46"/>
      <c r="B118" s="51" t="s">
        <v>112</v>
      </c>
      <c r="C118" s="14"/>
      <c r="D118" s="73" t="s">
        <v>34</v>
      </c>
      <c r="E118" s="74" t="s">
        <v>5</v>
      </c>
      <c r="F118" s="27"/>
      <c r="G118" s="78">
        <f t="shared" si="4"/>
        <v>0</v>
      </c>
    </row>
    <row r="119" spans="1:7" x14ac:dyDescent="0.25">
      <c r="A119" s="47"/>
      <c r="B119" s="51" t="s">
        <v>73</v>
      </c>
      <c r="C119" s="7"/>
      <c r="D119" s="73" t="s">
        <v>34</v>
      </c>
      <c r="E119" s="74" t="s">
        <v>5</v>
      </c>
      <c r="F119" s="24"/>
      <c r="G119" s="78">
        <f t="shared" si="4"/>
        <v>0</v>
      </c>
    </row>
    <row r="120" spans="1:7" x14ac:dyDescent="0.25">
      <c r="A120" s="82"/>
      <c r="B120" s="51" t="s">
        <v>74</v>
      </c>
      <c r="C120" s="38"/>
      <c r="D120" s="74" t="s">
        <v>34</v>
      </c>
      <c r="E120" s="74" t="s">
        <v>5</v>
      </c>
      <c r="F120" s="8"/>
      <c r="G120" s="78">
        <f>(C120*F120)/12</f>
        <v>0</v>
      </c>
    </row>
    <row r="121" spans="1:7" x14ac:dyDescent="0.25">
      <c r="A121" s="47"/>
      <c r="B121" s="51" t="s">
        <v>184</v>
      </c>
      <c r="C121" s="7"/>
      <c r="D121" s="73" t="s">
        <v>34</v>
      </c>
      <c r="E121" s="74" t="s">
        <v>5</v>
      </c>
      <c r="F121" s="24"/>
      <c r="G121" s="78">
        <f>(C121*F121)/12</f>
        <v>0</v>
      </c>
    </row>
    <row r="122" spans="1:7" x14ac:dyDescent="0.25">
      <c r="A122" s="47"/>
      <c r="B122" s="51" t="s">
        <v>185</v>
      </c>
      <c r="C122" s="7"/>
      <c r="D122" s="73" t="s">
        <v>34</v>
      </c>
      <c r="E122" s="74" t="s">
        <v>5</v>
      </c>
      <c r="F122" s="24"/>
      <c r="G122" s="78">
        <f>(C122*F122)/12</f>
        <v>0</v>
      </c>
    </row>
    <row r="123" spans="1:7" ht="15.75" thickBot="1" x14ac:dyDescent="0.3">
      <c r="A123" s="47"/>
      <c r="B123" s="51" t="s">
        <v>186</v>
      </c>
      <c r="C123" s="7"/>
      <c r="D123" s="73" t="s">
        <v>34</v>
      </c>
      <c r="E123" s="74" t="s">
        <v>5</v>
      </c>
      <c r="F123" s="24"/>
      <c r="G123" s="78">
        <f>(C123*F123)/12</f>
        <v>0</v>
      </c>
    </row>
    <row r="124" spans="1:7" ht="15.75" thickTop="1" x14ac:dyDescent="0.25">
      <c r="A124" s="91" t="s">
        <v>13</v>
      </c>
      <c r="B124" s="71" t="s">
        <v>101</v>
      </c>
      <c r="C124" s="105"/>
      <c r="D124" s="106"/>
      <c r="E124" s="71"/>
      <c r="F124" s="107"/>
      <c r="G124" s="108"/>
    </row>
    <row r="125" spans="1:7" x14ac:dyDescent="0.25">
      <c r="A125" s="47"/>
      <c r="B125" s="51" t="s">
        <v>65</v>
      </c>
      <c r="C125" s="7"/>
      <c r="D125" s="73" t="s">
        <v>24</v>
      </c>
      <c r="E125" s="74" t="s">
        <v>5</v>
      </c>
      <c r="F125" s="24"/>
      <c r="G125" s="78">
        <f>(C125*F125)/3</f>
        <v>0</v>
      </c>
    </row>
    <row r="126" spans="1:7" x14ac:dyDescent="0.25">
      <c r="A126" s="47"/>
      <c r="B126" s="51" t="s">
        <v>66</v>
      </c>
      <c r="C126" s="7"/>
      <c r="D126" s="73" t="s">
        <v>24</v>
      </c>
      <c r="E126" s="74" t="s">
        <v>5</v>
      </c>
      <c r="F126" s="24"/>
      <c r="G126" s="78">
        <f>(C126*F126)/3</f>
        <v>0</v>
      </c>
    </row>
    <row r="127" spans="1:7" x14ac:dyDescent="0.25">
      <c r="A127" s="47"/>
      <c r="B127" s="51" t="s">
        <v>67</v>
      </c>
      <c r="C127" s="7"/>
      <c r="D127" s="73" t="s">
        <v>24</v>
      </c>
      <c r="E127" s="74" t="s">
        <v>5</v>
      </c>
      <c r="F127" s="24"/>
      <c r="G127" s="78">
        <f>(C127*F127)/3</f>
        <v>0</v>
      </c>
    </row>
    <row r="128" spans="1:7" x14ac:dyDescent="0.25">
      <c r="A128" s="47"/>
      <c r="B128" s="51" t="s">
        <v>175</v>
      </c>
      <c r="C128" s="7"/>
      <c r="D128" s="73" t="s">
        <v>24</v>
      </c>
      <c r="E128" s="74" t="s">
        <v>5</v>
      </c>
      <c r="F128" s="24"/>
      <c r="G128" s="78">
        <f>(C128*F128)/3</f>
        <v>0</v>
      </c>
    </row>
    <row r="129" spans="1:7" ht="15.75" thickBot="1" x14ac:dyDescent="0.3">
      <c r="A129" s="48"/>
      <c r="B129" s="50" t="s">
        <v>177</v>
      </c>
      <c r="C129" s="10"/>
      <c r="D129" s="61" t="s">
        <v>24</v>
      </c>
      <c r="E129" s="62" t="s">
        <v>5</v>
      </c>
      <c r="F129" s="25"/>
      <c r="G129" s="79">
        <f>(C129*F129)/3</f>
        <v>0</v>
      </c>
    </row>
    <row r="130" spans="1:7" ht="15.75" thickTop="1" x14ac:dyDescent="0.25">
      <c r="A130" s="46" t="s">
        <v>14</v>
      </c>
      <c r="B130" s="49" t="s">
        <v>178</v>
      </c>
      <c r="C130" s="12"/>
      <c r="D130" s="63"/>
      <c r="E130" s="49"/>
      <c r="F130" s="26"/>
      <c r="G130" s="80"/>
    </row>
    <row r="131" spans="1:7" x14ac:dyDescent="0.25">
      <c r="A131" s="47"/>
      <c r="B131" s="51" t="s">
        <v>181</v>
      </c>
      <c r="C131" s="7"/>
      <c r="D131" s="73" t="s">
        <v>34</v>
      </c>
      <c r="E131" s="74" t="s">
        <v>5</v>
      </c>
      <c r="F131" s="24"/>
      <c r="G131" s="78">
        <f>(C131*F131)/12</f>
        <v>0</v>
      </c>
    </row>
    <row r="132" spans="1:7" x14ac:dyDescent="0.25">
      <c r="A132" s="47"/>
      <c r="B132" s="51" t="s">
        <v>179</v>
      </c>
      <c r="C132" s="7"/>
      <c r="D132" s="73" t="s">
        <v>34</v>
      </c>
      <c r="E132" s="74" t="s">
        <v>5</v>
      </c>
      <c r="F132" s="24"/>
      <c r="G132" s="78">
        <f>(C132*F132)/12</f>
        <v>0</v>
      </c>
    </row>
    <row r="133" spans="1:7" ht="15.75" thickBot="1" x14ac:dyDescent="0.3">
      <c r="A133" s="48"/>
      <c r="B133" s="50" t="s">
        <v>183</v>
      </c>
      <c r="C133" s="10"/>
      <c r="D133" s="61" t="s">
        <v>34</v>
      </c>
      <c r="E133" s="62" t="s">
        <v>5</v>
      </c>
      <c r="F133" s="25"/>
      <c r="G133" s="79">
        <f>(C133*F133)/12</f>
        <v>0</v>
      </c>
    </row>
    <row r="134" spans="1:7" ht="15.75" thickTop="1" x14ac:dyDescent="0.25">
      <c r="A134" s="91" t="s">
        <v>16</v>
      </c>
      <c r="B134" s="71" t="s">
        <v>104</v>
      </c>
      <c r="C134" s="105"/>
      <c r="D134" s="106"/>
      <c r="E134" s="71"/>
      <c r="F134" s="107"/>
      <c r="G134" s="108"/>
    </row>
    <row r="135" spans="1:7" x14ac:dyDescent="0.25">
      <c r="A135" s="46"/>
      <c r="B135" s="90" t="s">
        <v>187</v>
      </c>
      <c r="C135" s="12"/>
      <c r="D135" s="73" t="s">
        <v>34</v>
      </c>
      <c r="E135" s="74" t="s">
        <v>5</v>
      </c>
      <c r="F135" s="26"/>
      <c r="G135" s="78">
        <f t="shared" ref="G135:G136" si="5">(C135*F135)/12</f>
        <v>0</v>
      </c>
    </row>
    <row r="136" spans="1:7" x14ac:dyDescent="0.25">
      <c r="A136" s="46"/>
      <c r="B136" s="90" t="s">
        <v>188</v>
      </c>
      <c r="C136" s="12"/>
      <c r="D136" s="73" t="s">
        <v>34</v>
      </c>
      <c r="E136" s="74" t="s">
        <v>5</v>
      </c>
      <c r="F136" s="26"/>
      <c r="G136" s="78">
        <f t="shared" si="5"/>
        <v>0</v>
      </c>
    </row>
    <row r="137" spans="1:7" x14ac:dyDescent="0.25">
      <c r="A137" s="47"/>
      <c r="B137" s="51" t="s">
        <v>182</v>
      </c>
      <c r="C137" s="7"/>
      <c r="D137" s="73" t="s">
        <v>34</v>
      </c>
      <c r="E137" s="74" t="s">
        <v>5</v>
      </c>
      <c r="F137" s="24"/>
      <c r="G137" s="78">
        <f>(C137*F137)/12</f>
        <v>0</v>
      </c>
    </row>
    <row r="138" spans="1:7" ht="15.75" thickBot="1" x14ac:dyDescent="0.3">
      <c r="A138" s="48"/>
      <c r="B138" s="50" t="s">
        <v>75</v>
      </c>
      <c r="C138" s="103"/>
      <c r="D138" s="104" t="s">
        <v>34</v>
      </c>
      <c r="E138" s="62" t="s">
        <v>5</v>
      </c>
      <c r="F138" s="25"/>
      <c r="G138" s="79">
        <f>(C138*F138)/12</f>
        <v>0</v>
      </c>
    </row>
    <row r="139" spans="1:7" ht="15.75" thickTop="1" x14ac:dyDescent="0.25">
      <c r="A139" s="58" t="s">
        <v>30</v>
      </c>
      <c r="B139" s="59" t="s">
        <v>100</v>
      </c>
      <c r="C139" s="23"/>
      <c r="D139" s="60"/>
      <c r="E139" s="59"/>
      <c r="F139" s="3"/>
      <c r="G139" s="77"/>
    </row>
    <row r="140" spans="1:7" x14ac:dyDescent="0.25">
      <c r="A140" s="47"/>
      <c r="B140" s="45" t="s">
        <v>170</v>
      </c>
      <c r="C140" s="7"/>
      <c r="D140" s="73" t="s">
        <v>24</v>
      </c>
      <c r="E140" s="74" t="s">
        <v>35</v>
      </c>
      <c r="F140" s="24"/>
      <c r="G140" s="78">
        <f>(C140*F140)/3</f>
        <v>0</v>
      </c>
    </row>
    <row r="141" spans="1:7" x14ac:dyDescent="0.25">
      <c r="A141" s="47"/>
      <c r="B141" s="45" t="s">
        <v>171</v>
      </c>
      <c r="C141" s="7"/>
      <c r="D141" s="73" t="s">
        <v>34</v>
      </c>
      <c r="E141" s="74" t="s">
        <v>35</v>
      </c>
      <c r="F141" s="24"/>
      <c r="G141" s="78">
        <f t="shared" ref="G141:G146" si="6">(C141*F141)/12</f>
        <v>0</v>
      </c>
    </row>
    <row r="142" spans="1:7" x14ac:dyDescent="0.25">
      <c r="A142" s="47"/>
      <c r="B142" s="45" t="s">
        <v>63</v>
      </c>
      <c r="C142" s="7"/>
      <c r="D142" s="73" t="s">
        <v>34</v>
      </c>
      <c r="E142" s="74" t="s">
        <v>35</v>
      </c>
      <c r="F142" s="24"/>
      <c r="G142" s="78">
        <f t="shared" si="6"/>
        <v>0</v>
      </c>
    </row>
    <row r="143" spans="1:7" x14ac:dyDescent="0.25">
      <c r="A143" s="47"/>
      <c r="B143" s="45" t="s">
        <v>64</v>
      </c>
      <c r="C143" s="7"/>
      <c r="D143" s="73" t="s">
        <v>34</v>
      </c>
      <c r="E143" s="74" t="s">
        <v>35</v>
      </c>
      <c r="F143" s="24"/>
      <c r="G143" s="78">
        <f t="shared" si="6"/>
        <v>0</v>
      </c>
    </row>
    <row r="144" spans="1:7" x14ac:dyDescent="0.25">
      <c r="A144" s="47"/>
      <c r="B144" s="45" t="s">
        <v>172</v>
      </c>
      <c r="C144" s="7"/>
      <c r="D144" s="73" t="s">
        <v>34</v>
      </c>
      <c r="E144" s="74" t="s">
        <v>35</v>
      </c>
      <c r="F144" s="24"/>
      <c r="G144" s="78">
        <f t="shared" si="6"/>
        <v>0</v>
      </c>
    </row>
    <row r="145" spans="1:7" x14ac:dyDescent="0.25">
      <c r="A145" s="47"/>
      <c r="B145" s="45" t="s">
        <v>174</v>
      </c>
      <c r="C145" s="7"/>
      <c r="D145" s="73" t="s">
        <v>34</v>
      </c>
      <c r="E145" s="74" t="s">
        <v>35</v>
      </c>
      <c r="F145" s="24"/>
      <c r="G145" s="78">
        <f t="shared" si="6"/>
        <v>0</v>
      </c>
    </row>
    <row r="146" spans="1:7" ht="15.75" thickBot="1" x14ac:dyDescent="0.3">
      <c r="A146" s="48"/>
      <c r="B146" s="50" t="s">
        <v>173</v>
      </c>
      <c r="C146" s="10"/>
      <c r="D146" s="61" t="s">
        <v>34</v>
      </c>
      <c r="E146" s="62" t="s">
        <v>35</v>
      </c>
      <c r="F146" s="25"/>
      <c r="G146" s="79">
        <f t="shared" si="6"/>
        <v>0</v>
      </c>
    </row>
    <row r="147" spans="1:7" ht="15.75" thickTop="1" x14ac:dyDescent="0.25">
      <c r="A147" s="46" t="s">
        <v>32</v>
      </c>
      <c r="B147" s="49" t="s">
        <v>103</v>
      </c>
      <c r="C147" s="12"/>
      <c r="D147" s="63"/>
      <c r="E147" s="49"/>
      <c r="F147" s="26"/>
      <c r="G147" s="80"/>
    </row>
    <row r="148" spans="1:7" x14ac:dyDescent="0.25">
      <c r="A148" s="46"/>
      <c r="B148" s="51" t="s">
        <v>189</v>
      </c>
      <c r="C148" s="7"/>
      <c r="D148" s="73" t="s">
        <v>10</v>
      </c>
      <c r="E148" s="74" t="s">
        <v>5</v>
      </c>
      <c r="F148" s="24"/>
      <c r="G148" s="78">
        <f>(C148*F148)</f>
        <v>0</v>
      </c>
    </row>
    <row r="149" spans="1:7" x14ac:dyDescent="0.25">
      <c r="A149" s="46"/>
      <c r="B149" s="51" t="s">
        <v>190</v>
      </c>
      <c r="C149" s="7"/>
      <c r="D149" s="73" t="s">
        <v>10</v>
      </c>
      <c r="E149" s="74" t="s">
        <v>5</v>
      </c>
      <c r="F149" s="24"/>
      <c r="G149" s="78">
        <f>(C149*F149)</f>
        <v>0</v>
      </c>
    </row>
    <row r="150" spans="1:7" x14ac:dyDescent="0.25">
      <c r="A150" s="46"/>
      <c r="B150" s="51" t="s">
        <v>194</v>
      </c>
      <c r="C150" s="7"/>
      <c r="D150" s="73" t="s">
        <v>10</v>
      </c>
      <c r="E150" s="74" t="s">
        <v>38</v>
      </c>
      <c r="F150" s="24"/>
      <c r="G150" s="78">
        <f>(C150*F150)</f>
        <v>0</v>
      </c>
    </row>
    <row r="151" spans="1:7" x14ac:dyDescent="0.25">
      <c r="A151" s="46"/>
      <c r="B151" s="51" t="s">
        <v>191</v>
      </c>
      <c r="C151" s="7"/>
      <c r="D151" s="73" t="s">
        <v>24</v>
      </c>
      <c r="E151" s="74" t="s">
        <v>5</v>
      </c>
      <c r="F151" s="24"/>
      <c r="G151" s="78">
        <f>(C151*F151)/3</f>
        <v>0</v>
      </c>
    </row>
    <row r="152" spans="1:7" x14ac:dyDescent="0.25">
      <c r="A152" s="46"/>
      <c r="B152" s="51" t="s">
        <v>192</v>
      </c>
      <c r="C152" s="7"/>
      <c r="D152" s="73" t="s">
        <v>24</v>
      </c>
      <c r="E152" s="74" t="s">
        <v>5</v>
      </c>
      <c r="F152" s="24"/>
      <c r="G152" s="78">
        <f>(C152*F152)/3</f>
        <v>0</v>
      </c>
    </row>
    <row r="153" spans="1:7" x14ac:dyDescent="0.25">
      <c r="A153" s="46"/>
      <c r="B153" s="51" t="s">
        <v>76</v>
      </c>
      <c r="C153" s="7"/>
      <c r="D153" s="73" t="s">
        <v>77</v>
      </c>
      <c r="E153" s="74" t="s">
        <v>5</v>
      </c>
      <c r="F153" s="24"/>
      <c r="G153" s="78">
        <f>(C153*F153)/36</f>
        <v>0</v>
      </c>
    </row>
    <row r="154" spans="1:7" x14ac:dyDescent="0.25">
      <c r="A154" s="46"/>
      <c r="B154" s="51" t="s">
        <v>111</v>
      </c>
      <c r="C154" s="7"/>
      <c r="D154" s="73" t="s">
        <v>78</v>
      </c>
      <c r="E154" s="74" t="s">
        <v>71</v>
      </c>
      <c r="F154" s="24"/>
      <c r="G154" s="78">
        <f>(C154*F154)/24</f>
        <v>0</v>
      </c>
    </row>
    <row r="155" spans="1:7" ht="15.75" thickBot="1" x14ac:dyDescent="0.3">
      <c r="A155" s="72"/>
      <c r="B155" s="50" t="s">
        <v>193</v>
      </c>
      <c r="C155" s="10"/>
      <c r="D155" s="61" t="s">
        <v>10</v>
      </c>
      <c r="E155" s="62" t="s">
        <v>48</v>
      </c>
      <c r="F155" s="25"/>
      <c r="G155" s="79">
        <f>(C155*F155)</f>
        <v>0</v>
      </c>
    </row>
    <row r="156" spans="1:7" ht="15.75" thickTop="1" x14ac:dyDescent="0.25">
      <c r="A156" s="46" t="s">
        <v>36</v>
      </c>
      <c r="B156" s="49" t="s">
        <v>102</v>
      </c>
      <c r="C156" s="12"/>
      <c r="D156" s="63"/>
      <c r="E156" s="49"/>
      <c r="F156" s="26"/>
      <c r="G156" s="80"/>
    </row>
    <row r="157" spans="1:7" x14ac:dyDescent="0.25">
      <c r="A157" s="46"/>
      <c r="B157" s="51" t="s">
        <v>79</v>
      </c>
      <c r="C157" s="14"/>
      <c r="D157" s="73" t="s">
        <v>10</v>
      </c>
      <c r="E157" s="74" t="s">
        <v>38</v>
      </c>
      <c r="F157" s="24"/>
      <c r="G157" s="78">
        <f>(C157*F157)</f>
        <v>0</v>
      </c>
    </row>
    <row r="158" spans="1:7" ht="15.75" thickBot="1" x14ac:dyDescent="0.3">
      <c r="A158" s="52"/>
      <c r="B158" s="53" t="s">
        <v>224</v>
      </c>
      <c r="C158" s="19"/>
      <c r="D158" s="64" t="s">
        <v>34</v>
      </c>
      <c r="E158" s="65" t="s">
        <v>33</v>
      </c>
      <c r="F158" s="28"/>
      <c r="G158" s="81">
        <f>(C158*F158)/12</f>
        <v>0</v>
      </c>
    </row>
    <row r="159" spans="1:7" ht="15.75" thickBot="1" x14ac:dyDescent="0.3">
      <c r="A159" s="29"/>
      <c r="B159" s="30"/>
      <c r="C159" s="30"/>
      <c r="D159" s="31"/>
      <c r="E159" s="31"/>
      <c r="F159" s="31"/>
      <c r="G159" s="32"/>
    </row>
    <row r="160" spans="1:7" ht="15.75" thickBot="1" x14ac:dyDescent="0.3">
      <c r="A160" s="84"/>
      <c r="B160" s="85" t="s">
        <v>1</v>
      </c>
      <c r="C160" s="85" t="s">
        <v>2</v>
      </c>
      <c r="D160" s="85" t="s">
        <v>60</v>
      </c>
      <c r="E160" s="85" t="s">
        <v>3</v>
      </c>
      <c r="F160" s="85" t="s">
        <v>61</v>
      </c>
      <c r="G160" s="86" t="s">
        <v>202</v>
      </c>
    </row>
    <row r="161" spans="1:7" ht="15.75" thickBot="1" x14ac:dyDescent="0.3">
      <c r="A161" s="54"/>
      <c r="B161" s="55" t="s">
        <v>211</v>
      </c>
      <c r="C161" s="56"/>
      <c r="D161" s="55"/>
      <c r="E161" s="55"/>
      <c r="F161" s="55"/>
      <c r="G161" s="57"/>
    </row>
    <row r="162" spans="1:7" x14ac:dyDescent="0.25">
      <c r="A162" s="58" t="s">
        <v>62</v>
      </c>
      <c r="B162" s="59" t="s">
        <v>105</v>
      </c>
      <c r="C162" s="33"/>
      <c r="D162" s="60"/>
      <c r="E162" s="59"/>
      <c r="F162" s="34"/>
      <c r="G162" s="69"/>
    </row>
    <row r="163" spans="1:7" x14ac:dyDescent="0.25">
      <c r="A163" s="46"/>
      <c r="B163" s="51" t="s">
        <v>195</v>
      </c>
      <c r="C163" s="35"/>
      <c r="D163" s="73" t="s">
        <v>34</v>
      </c>
      <c r="E163" s="74" t="s">
        <v>201</v>
      </c>
      <c r="F163" s="14"/>
      <c r="G163" s="66">
        <f>(C163*F163)/12</f>
        <v>0</v>
      </c>
    </row>
    <row r="164" spans="1:7" ht="15.75" thickBot="1" x14ac:dyDescent="0.3">
      <c r="A164" s="48"/>
      <c r="B164" s="50" t="s">
        <v>196</v>
      </c>
      <c r="C164" s="36"/>
      <c r="D164" s="61" t="s">
        <v>34</v>
      </c>
      <c r="E164" s="62" t="s">
        <v>201</v>
      </c>
      <c r="F164" s="11"/>
      <c r="G164" s="67">
        <f>(C164*F164)/12</f>
        <v>0</v>
      </c>
    </row>
    <row r="165" spans="1:7" ht="15.75" thickTop="1" x14ac:dyDescent="0.25">
      <c r="A165" s="46" t="s">
        <v>13</v>
      </c>
      <c r="B165" s="49" t="s">
        <v>106</v>
      </c>
      <c r="C165" s="37"/>
      <c r="D165" s="63"/>
      <c r="E165" s="49"/>
      <c r="F165" s="13"/>
      <c r="G165" s="69"/>
    </row>
    <row r="166" spans="1:7" x14ac:dyDescent="0.25">
      <c r="A166" s="46"/>
      <c r="B166" s="51" t="s">
        <v>195</v>
      </c>
      <c r="C166" s="35"/>
      <c r="D166" s="73" t="s">
        <v>34</v>
      </c>
      <c r="E166" s="74" t="s">
        <v>201</v>
      </c>
      <c r="F166" s="15"/>
      <c r="G166" s="66">
        <f>(C166*F166)/12</f>
        <v>0</v>
      </c>
    </row>
    <row r="167" spans="1:7" ht="15.75" thickBot="1" x14ac:dyDescent="0.3">
      <c r="A167" s="48"/>
      <c r="B167" s="50" t="s">
        <v>196</v>
      </c>
      <c r="C167" s="36"/>
      <c r="D167" s="61" t="s">
        <v>34</v>
      </c>
      <c r="E167" s="62" t="s">
        <v>201</v>
      </c>
      <c r="F167" s="11"/>
      <c r="G167" s="67">
        <f>(C167*F167)/12</f>
        <v>0</v>
      </c>
    </row>
    <row r="168" spans="1:7" ht="15.75" thickTop="1" x14ac:dyDescent="0.25">
      <c r="A168" s="46" t="s">
        <v>14</v>
      </c>
      <c r="B168" s="49" t="s">
        <v>107</v>
      </c>
      <c r="C168" s="37"/>
      <c r="D168" s="63"/>
      <c r="E168" s="49"/>
      <c r="F168" s="13"/>
      <c r="G168" s="69"/>
    </row>
    <row r="169" spans="1:7" x14ac:dyDescent="0.25">
      <c r="A169" s="47"/>
      <c r="B169" s="51" t="s">
        <v>80</v>
      </c>
      <c r="C169" s="38"/>
      <c r="D169" s="73" t="s">
        <v>34</v>
      </c>
      <c r="E169" s="74" t="s">
        <v>201</v>
      </c>
      <c r="F169" s="8"/>
      <c r="G169" s="66">
        <f>(C169*F169)/12</f>
        <v>0</v>
      </c>
    </row>
    <row r="170" spans="1:7" ht="15.75" thickBot="1" x14ac:dyDescent="0.3">
      <c r="A170" s="48"/>
      <c r="B170" s="50" t="s">
        <v>81</v>
      </c>
      <c r="C170" s="36"/>
      <c r="D170" s="61" t="s">
        <v>34</v>
      </c>
      <c r="E170" s="62" t="s">
        <v>201</v>
      </c>
      <c r="F170" s="11"/>
      <c r="G170" s="67">
        <f>(C170*F170)/12</f>
        <v>0</v>
      </c>
    </row>
    <row r="171" spans="1:7" ht="15.75" thickTop="1" x14ac:dyDescent="0.25">
      <c r="A171" s="46" t="s">
        <v>16</v>
      </c>
      <c r="B171" s="71" t="s">
        <v>108</v>
      </c>
      <c r="C171" s="39"/>
      <c r="D171" s="75"/>
      <c r="E171" s="76"/>
      <c r="F171" s="40"/>
      <c r="G171" s="70"/>
    </row>
    <row r="172" spans="1:7" x14ac:dyDescent="0.25">
      <c r="A172" s="46"/>
      <c r="B172" s="51" t="s">
        <v>83</v>
      </c>
      <c r="C172" s="38"/>
      <c r="D172" s="73" t="s">
        <v>34</v>
      </c>
      <c r="E172" s="74" t="s">
        <v>201</v>
      </c>
      <c r="F172" s="8"/>
      <c r="G172" s="66">
        <f>(C172*F172)/12</f>
        <v>0</v>
      </c>
    </row>
    <row r="173" spans="1:7" x14ac:dyDescent="0.25">
      <c r="A173" s="46"/>
      <c r="B173" s="51" t="s">
        <v>82</v>
      </c>
      <c r="C173" s="38"/>
      <c r="D173" s="73" t="s">
        <v>34</v>
      </c>
      <c r="E173" s="74" t="s">
        <v>201</v>
      </c>
      <c r="F173" s="8"/>
      <c r="G173" s="66">
        <f>(C173*F173)/12</f>
        <v>0</v>
      </c>
    </row>
    <row r="174" spans="1:7" ht="15.75" thickBot="1" x14ac:dyDescent="0.3">
      <c r="A174" s="72"/>
      <c r="B174" s="50" t="s">
        <v>197</v>
      </c>
      <c r="C174" s="36"/>
      <c r="D174" s="61" t="s">
        <v>34</v>
      </c>
      <c r="E174" s="62" t="s">
        <v>201</v>
      </c>
      <c r="F174" s="11"/>
      <c r="G174" s="67">
        <f>(C174*F174)/12</f>
        <v>0</v>
      </c>
    </row>
    <row r="175" spans="1:7" ht="15.75" thickTop="1" x14ac:dyDescent="0.25">
      <c r="A175" s="46" t="s">
        <v>30</v>
      </c>
      <c r="B175" s="49" t="s">
        <v>109</v>
      </c>
      <c r="C175" s="37"/>
      <c r="D175" s="63"/>
      <c r="E175" s="49"/>
      <c r="F175" s="13"/>
      <c r="G175" s="66"/>
    </row>
    <row r="176" spans="1:7" ht="15.75" thickBot="1" x14ac:dyDescent="0.3">
      <c r="A176" s="48"/>
      <c r="B176" s="50" t="s">
        <v>198</v>
      </c>
      <c r="C176" s="36"/>
      <c r="D176" s="61" t="s">
        <v>34</v>
      </c>
      <c r="E176" s="62" t="s">
        <v>201</v>
      </c>
      <c r="F176" s="11"/>
      <c r="G176" s="79">
        <f>(C176*F176)/12</f>
        <v>0</v>
      </c>
    </row>
    <row r="177" spans="1:7" ht="15.75" thickTop="1" x14ac:dyDescent="0.25">
      <c r="A177" s="46" t="s">
        <v>32</v>
      </c>
      <c r="B177" s="49" t="s">
        <v>200</v>
      </c>
      <c r="C177" s="41"/>
      <c r="D177" s="73"/>
      <c r="E177" s="74"/>
      <c r="F177" s="16"/>
      <c r="G177" s="66"/>
    </row>
    <row r="178" spans="1:7" x14ac:dyDescent="0.25">
      <c r="A178" s="46"/>
      <c r="B178" s="51" t="s">
        <v>84</v>
      </c>
      <c r="C178" s="38"/>
      <c r="D178" s="73" t="s">
        <v>78</v>
      </c>
      <c r="E178" s="74" t="s">
        <v>5</v>
      </c>
      <c r="F178" s="8"/>
      <c r="G178" s="66">
        <f t="shared" ref="G178:G185" si="7">(C178*F178)/24</f>
        <v>0</v>
      </c>
    </row>
    <row r="179" spans="1:7" x14ac:dyDescent="0.25">
      <c r="A179" s="46"/>
      <c r="B179" s="51" t="s">
        <v>199</v>
      </c>
      <c r="C179" s="38"/>
      <c r="D179" s="73" t="s">
        <v>78</v>
      </c>
      <c r="E179" s="74" t="s">
        <v>35</v>
      </c>
      <c r="F179" s="8"/>
      <c r="G179" s="66">
        <f t="shared" si="7"/>
        <v>0</v>
      </c>
    </row>
    <row r="180" spans="1:7" x14ac:dyDescent="0.25">
      <c r="A180" s="46"/>
      <c r="B180" s="51" t="s">
        <v>203</v>
      </c>
      <c r="C180" s="38"/>
      <c r="D180" s="73" t="s">
        <v>78</v>
      </c>
      <c r="E180" s="74" t="s">
        <v>5</v>
      </c>
      <c r="F180" s="8"/>
      <c r="G180" s="66">
        <f t="shared" si="7"/>
        <v>0</v>
      </c>
    </row>
    <row r="181" spans="1:7" x14ac:dyDescent="0.25">
      <c r="A181" s="46"/>
      <c r="B181" s="51" t="s">
        <v>85</v>
      </c>
      <c r="C181" s="38"/>
      <c r="D181" s="73" t="s">
        <v>78</v>
      </c>
      <c r="E181" s="74" t="s">
        <v>5</v>
      </c>
      <c r="F181" s="8"/>
      <c r="G181" s="66">
        <f t="shared" si="7"/>
        <v>0</v>
      </c>
    </row>
    <row r="182" spans="1:7" x14ac:dyDescent="0.25">
      <c r="A182" s="46"/>
      <c r="B182" s="51" t="s">
        <v>86</v>
      </c>
      <c r="C182" s="38"/>
      <c r="D182" s="73" t="s">
        <v>78</v>
      </c>
      <c r="E182" s="74" t="s">
        <v>35</v>
      </c>
      <c r="F182" s="8"/>
      <c r="G182" s="66">
        <f t="shared" si="7"/>
        <v>0</v>
      </c>
    </row>
    <row r="183" spans="1:7" x14ac:dyDescent="0.25">
      <c r="A183" s="46"/>
      <c r="B183" s="51" t="s">
        <v>223</v>
      </c>
      <c r="C183" s="38"/>
      <c r="D183" s="73" t="s">
        <v>78</v>
      </c>
      <c r="E183" s="74" t="s">
        <v>35</v>
      </c>
      <c r="F183" s="8"/>
      <c r="G183" s="66">
        <f t="shared" si="7"/>
        <v>0</v>
      </c>
    </row>
    <row r="184" spans="1:7" x14ac:dyDescent="0.25">
      <c r="A184" s="46"/>
      <c r="B184" s="51" t="s">
        <v>87</v>
      </c>
      <c r="C184" s="38"/>
      <c r="D184" s="73" t="s">
        <v>78</v>
      </c>
      <c r="E184" s="74" t="s">
        <v>5</v>
      </c>
      <c r="F184" s="8"/>
      <c r="G184" s="66">
        <f t="shared" si="7"/>
        <v>0</v>
      </c>
    </row>
    <row r="185" spans="1:7" ht="15.75" thickBot="1" x14ac:dyDescent="0.3">
      <c r="A185" s="48"/>
      <c r="B185" s="50" t="s">
        <v>88</v>
      </c>
      <c r="C185" s="36"/>
      <c r="D185" s="61" t="s">
        <v>78</v>
      </c>
      <c r="E185" s="62" t="s">
        <v>89</v>
      </c>
      <c r="F185" s="11"/>
      <c r="G185" s="67">
        <f t="shared" si="7"/>
        <v>0</v>
      </c>
    </row>
    <row r="186" spans="1:7" ht="15.75" thickTop="1" x14ac:dyDescent="0.25">
      <c r="A186" s="46" t="s">
        <v>36</v>
      </c>
      <c r="B186" s="49" t="s">
        <v>219</v>
      </c>
      <c r="C186" s="41"/>
      <c r="D186" s="73"/>
      <c r="E186" s="74"/>
      <c r="F186" s="16"/>
      <c r="G186" s="66"/>
    </row>
    <row r="187" spans="1:7" x14ac:dyDescent="0.25">
      <c r="A187" s="46"/>
      <c r="B187" s="51" t="s">
        <v>90</v>
      </c>
      <c r="C187" s="38"/>
      <c r="D187" s="73" t="s">
        <v>78</v>
      </c>
      <c r="E187" s="74" t="s">
        <v>5</v>
      </c>
      <c r="F187" s="8"/>
      <c r="G187" s="66">
        <f>(C187*F187)/24</f>
        <v>0</v>
      </c>
    </row>
    <row r="188" spans="1:7" x14ac:dyDescent="0.25">
      <c r="A188" s="46"/>
      <c r="B188" s="51" t="s">
        <v>91</v>
      </c>
      <c r="C188" s="38"/>
      <c r="D188" s="73" t="s">
        <v>34</v>
      </c>
      <c r="E188" s="74" t="s">
        <v>5</v>
      </c>
      <c r="F188" s="8"/>
      <c r="G188" s="66">
        <f>(C188*F188)/12</f>
        <v>0</v>
      </c>
    </row>
    <row r="189" spans="1:7" x14ac:dyDescent="0.25">
      <c r="A189" s="46"/>
      <c r="B189" s="51" t="s">
        <v>222</v>
      </c>
      <c r="C189" s="38"/>
      <c r="D189" s="73" t="s">
        <v>77</v>
      </c>
      <c r="E189" s="74" t="s">
        <v>5</v>
      </c>
      <c r="F189" s="8"/>
      <c r="G189" s="66">
        <f>(C189*F189)/36</f>
        <v>0</v>
      </c>
    </row>
    <row r="190" spans="1:7" x14ac:dyDescent="0.25">
      <c r="A190" s="46"/>
      <c r="B190" s="51" t="s">
        <v>221</v>
      </c>
      <c r="C190" s="38"/>
      <c r="D190" s="73" t="s">
        <v>77</v>
      </c>
      <c r="E190" s="74" t="s">
        <v>35</v>
      </c>
      <c r="F190" s="8"/>
      <c r="G190" s="66">
        <f>(C190*F190)/36</f>
        <v>0</v>
      </c>
    </row>
    <row r="191" spans="1:7" x14ac:dyDescent="0.25">
      <c r="A191" s="46"/>
      <c r="B191" s="51" t="s">
        <v>220</v>
      </c>
      <c r="C191" s="38"/>
      <c r="D191" s="73" t="s">
        <v>77</v>
      </c>
      <c r="E191" s="74" t="s">
        <v>5</v>
      </c>
      <c r="F191" s="8"/>
      <c r="G191" s="66">
        <f>(C191*F191)/36</f>
        <v>0</v>
      </c>
    </row>
    <row r="192" spans="1:7" ht="15.75" thickBot="1" x14ac:dyDescent="0.3">
      <c r="A192" s="48"/>
      <c r="B192" s="50" t="s">
        <v>92</v>
      </c>
      <c r="C192" s="36"/>
      <c r="D192" s="61" t="s">
        <v>78</v>
      </c>
      <c r="E192" s="62" t="s">
        <v>201</v>
      </c>
      <c r="F192" s="11"/>
      <c r="G192" s="67">
        <f>(C192*F192)/24</f>
        <v>0</v>
      </c>
    </row>
    <row r="193" spans="1:7" ht="15.75" thickTop="1" x14ac:dyDescent="0.25">
      <c r="A193" s="46" t="s">
        <v>39</v>
      </c>
      <c r="B193" s="49" t="s">
        <v>213</v>
      </c>
      <c r="C193" s="12"/>
      <c r="D193" s="63"/>
      <c r="E193" s="49"/>
      <c r="F193" s="37"/>
      <c r="G193" s="66"/>
    </row>
    <row r="194" spans="1:7" x14ac:dyDescent="0.25">
      <c r="A194" s="47"/>
      <c r="B194" s="51" t="s">
        <v>214</v>
      </c>
      <c r="C194" s="7"/>
      <c r="D194" s="73" t="s">
        <v>34</v>
      </c>
      <c r="E194" s="74" t="s">
        <v>5</v>
      </c>
      <c r="F194" s="113"/>
      <c r="G194" s="66">
        <f>(C194*F194)/12</f>
        <v>0</v>
      </c>
    </row>
    <row r="195" spans="1:7" x14ac:dyDescent="0.25">
      <c r="A195" s="46"/>
      <c r="B195" s="90" t="s">
        <v>215</v>
      </c>
      <c r="C195" s="12"/>
      <c r="D195" s="74" t="s">
        <v>78</v>
      </c>
      <c r="E195" s="74" t="s">
        <v>5</v>
      </c>
      <c r="F195" s="113"/>
      <c r="G195" s="66">
        <f>(C195*F195)/24</f>
        <v>0</v>
      </c>
    </row>
    <row r="196" spans="1:7" x14ac:dyDescent="0.25">
      <c r="A196" s="47"/>
      <c r="B196" s="51" t="s">
        <v>216</v>
      </c>
      <c r="C196" s="7"/>
      <c r="D196" s="73" t="s">
        <v>34</v>
      </c>
      <c r="E196" s="74" t="s">
        <v>201</v>
      </c>
      <c r="F196" s="113"/>
      <c r="G196" s="66">
        <f>(C196*F196)/12</f>
        <v>0</v>
      </c>
    </row>
    <row r="197" spans="1:7" x14ac:dyDescent="0.25">
      <c r="A197" s="46"/>
      <c r="B197" s="90" t="s">
        <v>218</v>
      </c>
      <c r="C197" s="37"/>
      <c r="D197" s="73" t="s">
        <v>34</v>
      </c>
      <c r="E197" s="74" t="s">
        <v>201</v>
      </c>
      <c r="F197" s="8"/>
      <c r="G197" s="66">
        <f>(C197*F197)/12</f>
        <v>0</v>
      </c>
    </row>
    <row r="198" spans="1:7" ht="15.75" thickBot="1" x14ac:dyDescent="0.3">
      <c r="A198" s="52"/>
      <c r="B198" s="53" t="s">
        <v>217</v>
      </c>
      <c r="C198" s="19"/>
      <c r="D198" s="64" t="s">
        <v>77</v>
      </c>
      <c r="E198" s="65" t="s">
        <v>201</v>
      </c>
      <c r="F198" s="42"/>
      <c r="G198" s="68">
        <f>(C198*F198)/36</f>
        <v>0</v>
      </c>
    </row>
    <row r="199" spans="1:7" ht="15.75" thickBot="1" x14ac:dyDescent="0.3">
      <c r="A199" s="132" t="s">
        <v>228</v>
      </c>
      <c r="B199" s="133"/>
      <c r="C199" s="133"/>
      <c r="D199" s="133"/>
      <c r="E199" s="133"/>
      <c r="F199" s="133"/>
      <c r="G199" s="88">
        <f>SUM(G10:G198)</f>
        <v>0</v>
      </c>
    </row>
    <row r="200" spans="1:7" x14ac:dyDescent="0.25">
      <c r="A200" s="130" t="s">
        <v>110</v>
      </c>
      <c r="B200" s="131"/>
      <c r="C200" s="131"/>
      <c r="D200" s="131"/>
      <c r="E200" s="131"/>
      <c r="F200" s="131"/>
      <c r="G200" s="131"/>
    </row>
  </sheetData>
  <mergeCells count="8">
    <mergeCell ref="C6:E6"/>
    <mergeCell ref="A200:G200"/>
    <mergeCell ref="A199:F199"/>
    <mergeCell ref="A1:G1"/>
    <mergeCell ref="A2:G2"/>
    <mergeCell ref="A3:G3"/>
    <mergeCell ref="C4:E4"/>
    <mergeCell ref="C5:E5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Krzysztof Tumielewicz</cp:lastModifiedBy>
  <dcterms:created xsi:type="dcterms:W3CDTF">2015-06-05T18:19:34Z</dcterms:created>
  <dcterms:modified xsi:type="dcterms:W3CDTF">2026-02-18T15:19:55Z</dcterms:modified>
</cp:coreProperties>
</file>